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autoCompressPictures="0"/>
  <mc:AlternateContent xmlns:mc="http://schemas.openxmlformats.org/markup-compatibility/2006">
    <mc:Choice Requires="x15">
      <x15ac:absPath xmlns:x15ac="http://schemas.microsoft.com/office/spreadsheetml/2010/11/ac" url="P:\RoHS_REACH_Conflict\Conflict Minerals\"/>
    </mc:Choice>
  </mc:AlternateContent>
  <xr:revisionPtr revIDLastSave="0" documentId="13_ncr:1_{8E3B6347-C393-4CB0-87B8-0879F09BAB21}"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8" i="6" l="1"/>
  <c r="C4" i="6"/>
  <c r="B32" i="6"/>
  <c r="C12" i="6"/>
  <c r="C7" i="6"/>
  <c r="C11" i="6"/>
  <c r="C10" i="6"/>
  <c r="C9"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24" i="6" l="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<sst xmlns="http://schemas.openxmlformats.org/spreadsheetml/2006/main" count="21790" uniqueCount="15512">
  <si>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</si>
  <si>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</si>
  <si>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</si>
  <si>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</si>
  <si>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</si>
  <si>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</si>
  <si>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</si>
  <si>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</si>
  <si>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</si>
  <si>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</si>
  <si>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</si>
  <si>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</si>
  <si>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</si>
  <si>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</si>
  <si>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</si>
  <si>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</si>
  <si>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</si>
  <si>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</si>
  <si>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</si>
  <si>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</si>
  <si>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</si>
  <si>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</si>
  <si>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</si>
  <si>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</si>
  <si>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</si>
  <si>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</si>
  <si>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</si>
  <si>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</si>
  <si>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</si>
  <si>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</si>
  <si>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</si>
  <si>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</si>
  <si>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</si>
  <si>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</si>
  <si>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</si>
  <si>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</si>
  <si>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</si>
  <si>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</si>
  <si>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</si>
  <si>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</si>
  <si>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</si>
  <si>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</si>
  <si>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</si>
  <si>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</si>
  <si>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</si>
  <si>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</si>
  <si>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</si>
  <si>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</si>
  <si>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</si>
  <si>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</si>
  <si>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</si>
  <si>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</si>
  <si>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</si>
  <si>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</si>
  <si>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</si>
  <si>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</si>
  <si>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</si>
  <si>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</si>
  <si>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</si>
  <si>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</si>
  <si>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</si>
  <si>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</si>
  <si>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</si>
  <si>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</si>
  <si>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</si>
  <si>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</si>
  <si>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</si>
  <si>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</si>
  <si>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</si>
  <si>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</si>
  <si>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</si>
  <si>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</si>
  <si>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</si>
  <si>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</si>
  <si>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</si>
  <si>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</si>
  <si>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</si>
  <si>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</si>
  <si>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</si>
  <si>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</si>
  <si>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</si>
  <si>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</si>
  <si>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</si>
  <si>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</si>
  <si>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</si>
  <si>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</si>
  <si>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</si>
  <si>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</si>
  <si>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</si>
  <si>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</si>
  <si>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</si>
  <si>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</si>
  <si>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</si>
  <si>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</si>
  <si>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</si>
  <si>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</si>
  <si>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</si>
  <si>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</si>
  <si>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</si>
  <si>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</si>
  <si>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</si>
  <si>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</si>
  <si>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</si>
  <si>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</si>
  <si>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</si>
  <si>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</si>
  <si>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</si>
  <si>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</si>
  <si>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</si>
  <si>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</si>
  <si>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</si>
  <si>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</si>
  <si>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</si>
  <si>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</si>
  <si>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</si>
  <si>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</si>
  <si>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</si>
  <si>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</si>
  <si>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</si>
  <si>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</si>
  <si>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</si>
  <si>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</si>
  <si>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</si>
  <si>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</si>
  <si>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</si>
  <si>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</si>
  <si>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</si>
  <si>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</si>
  <si>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</si>
  <si>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</si>
  <si>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</si>
  <si>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</si>
  <si>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</si>
  <si>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</si>
  <si>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</si>
  <si>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</si>
  <si>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</si>
  <si>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</si>
  <si>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</si>
  <si>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</si>
  <si>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</si>
  <si>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</si>
  <si>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</si>
  <si>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</si>
  <si>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</si>
  <si>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</si>
  <si>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</si>
  <si>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</si>
  <si>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</si>
  <si>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</si>
  <si>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</si>
  <si>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</si>
  <si>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</si>
  <si>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</si>
  <si>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</si>
  <si>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</si>
  <si>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</si>
  <si>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</si>
  <si>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</si>
  <si>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</si>
  <si>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</si>
  <si>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</si>
  <si>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</si>
  <si>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</si>
  <si>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</si>
  <si>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</si>
  <si>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</si>
  <si>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</si>
  <si>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</si>
  <si>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</si>
  <si>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</si>
  <si>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</si>
  <si>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</si>
  <si>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</si>
  <si>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</si>
  <si>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</si>
  <si>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</si>
  <si>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</si>
  <si>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</si>
  <si>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</si>
  <si>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</si>
  <si>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</si>
  <si>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</si>
  <si>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</si>
  <si>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</si>
  <si>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</si>
  <si>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</si>
  <si>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</si>
  <si>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</si>
  <si>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</si>
  <si>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</si>
  <si>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</si>
  <si>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</si>
  <si>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</si>
  <si>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</si>
  <si>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</si>
  <si>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</si>
  <si>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</si>
  <si>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</si>
  <si>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</si>
  <si>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</si>
  <si>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</si>
  <si>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</si>
  <si>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</si>
  <si>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</si>
  <si>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</si>
  <si>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</si>
  <si>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</si>
  <si>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</si>
  <si>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</si>
  <si>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</si>
  <si>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</si>
  <si>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</si>
  <si>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</si>
  <si>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</si>
  <si>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</si>
  <si>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</si>
  <si>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</si>
  <si>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</si>
  <si>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</si>
  <si>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</si>
  <si>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</si>
  <si>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</si>
  <si>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</si>
  <si>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</si>
  <si>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</si>
  <si>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</si>
  <si>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</si>
  <si>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</si>
  <si>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</si>
  <si>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</si>
  <si>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</si>
  <si>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</si>
  <si>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</si>
  <si>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</si>
  <si>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</si>
  <si>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</si>
  <si>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</si>
  <si>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</si>
  <si>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</si>
  <si>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</si>
  <si>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</si>
  <si>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</si>
  <si>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</si>
  <si>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</si>
  <si>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</si>
  <si>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</si>
  <si>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</si>
  <si>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</si>
  <si>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</si>
  <si>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</si>
  <si>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</si>
  <si>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</si>
  <si>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</si>
  <si>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</si>
  <si>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</si>
  <si>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</si>
  <si>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</si>
  <si>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</si>
  <si>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</si>
  <si>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</si>
  <si>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</si>
  <si>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</si>
  <si>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</si>
  <si>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</si>
  <si>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</si>
  <si>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</si>
  <si>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</si>
  <si>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</si>
  <si>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</si>
  <si>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</si>
  <si>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</si>
  <si>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</si>
  <si>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</si>
  <si>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</si>
  <si>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</si>
  <si>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</si>
  <si>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</si>
  <si>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</si>
  <si>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</si>
  <si>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</si>
  <si>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</si>
  <si>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</si>
  <si>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</si>
  <si>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</si>
  <si>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</si>
  <si>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</si>
  <si>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</si>
  <si>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</si>
  <si>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</si>
  <si>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</si>
  <si>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</si>
  <si>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</si>
  <si>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</si>
  <si>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</si>
  <si>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</si>
  <si>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</si>
  <si>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</si>
  <si>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</si>
  <si>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</si>
  <si>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</si>
  <si>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</si>
  <si>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</si>
  <si>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</si>
  <si>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</si>
  <si>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</si>
  <si>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</si>
  <si>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</si>
  <si>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</si>
  <si>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</si>
  <si>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</si>
  <si>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</si>
  <si>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</si>
  <si>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</si>
  <si>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</si>
  <si>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</si>
  <si>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</si>
  <si>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</si>
  <si>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</si>
  <si>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</si>
  <si>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</si>
  <si>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</si>
  <si>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</si>
  <si>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</si>
  <si>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</si>
  <si>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</si>
  <si>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</si>
  <si>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</si>
  <si>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</si>
  <si>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</si>
  <si>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</si>
  <si>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</si>
  <si>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</si>
  <si>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</si>
  <si>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</si>
  <si>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</si>
  <si>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</si>
  <si>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</si>
  <si>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</si>
  <si>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</si>
  <si>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</si>
  <si>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</si>
  <si>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</si>
  <si>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</si>
  <si>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</si>
  <si>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</si>
  <si>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</si>
  <si>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</si>
  <si>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</si>
  <si>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</si>
  <si>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</si>
  <si>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</si>
  <si>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</si>
  <si>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</si>
  <si>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</si>
  <si>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</si>
  <si>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</si>
  <si>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</si>
  <si>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</si>
  <si>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</si>
  <si>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</si>
  <si>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</si>
  <si>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</si>
  <si>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</si>
  <si>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</si>
  <si>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</si>
  <si>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</si>
  <si>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</si>
  <si>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</si>
  <si>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</si>
  <si>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</si>
  <si>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</si>
  <si>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</si>
  <si>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</si>
  <si>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</si>
  <si>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</si>
  <si>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</si>
  <si>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</si>
  <si>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</si>
  <si>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</si>
  <si>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</si>
  <si>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</si>
  <si>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</si>
  <si>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</si>
  <si>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</si>
  <si>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</si>
  <si>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</si>
  <si>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</si>
  <si>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</si>
  <si>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</si>
  <si>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</si>
  <si>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</si>
  <si>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</si>
  <si>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</si>
  <si>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</si>
  <si>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</si>
  <si>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</si>
  <si>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</si>
  <si>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</si>
  <si>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</si>
  <si>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</si>
  <si>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</si>
  <si>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</si>
  <si>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</si>
  <si>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</si>
  <si>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</si>
  <si>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</si>
  <si>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</si>
  <si>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</si>
  <si>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</si>
  <si>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</si>
  <si>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</si>
  <si>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</si>
  <si>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</si>
  <si>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</si>
  <si>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</si>
  <si>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</si>
  <si>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</si>
  <si>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</si>
  <si>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</si>
  <si>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</si>
  <si>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</si>
  <si>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</si>
  <si>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</si>
  <si>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</si>
  <si>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</si>
  <si>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</si>
  <si>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</si>
  <si>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</si>
  <si>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</si>
  <si>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</si>
  <si>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</si>
  <si>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</si>
  <si>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</si>
  <si>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</si>
  <si>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</si>
  <si>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</si>
  <si>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</si>
  <si>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</si>
  <si>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</si>
  <si>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</si>
  <si>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</si>
  <si>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</si>
  <si>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</si>
  <si>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</si>
  <si>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</si>
  <si>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</si>
  <si>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</si>
  <si>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</si>
  <si>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</si>
  <si>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</si>
  <si>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</si>
  <si>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</si>
  <si>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</si>
  <si>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</si>
  <si>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</si>
  <si>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</si>
  <si>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</si>
  <si>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</si>
  <si>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</si>
  <si>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</si>
  <si>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</si>
  <si>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</si>
  <si>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</si>
  <si>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</si>
  <si>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</si>
  <si>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</si>
  <si>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</si>
  <si>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</si>
  <si>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</si>
  <si>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</si>
  <si>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</si>
  <si>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</si>
  <si>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</si>
  <si>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</si>
  <si>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</si>
  <si>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</si>
  <si>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</si>
  <si>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</si>
  <si>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</si>
  <si>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</si>
  <si>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</si>
  <si>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</si>
  <si>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</si>
  <si>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</si>
  <si>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</si>
  <si>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</si>
  <si>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</si>
  <si>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</si>
  <si>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</si>
  <si>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</si>
  <si>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</si>
  <si>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</si>
  <si>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</si>
  <si>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</si>
  <si>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</si>
  <si>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</si>
  <si>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</si>
  <si>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</si>
  <si>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</si>
  <si>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</si>
  <si>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</si>
  <si>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</si>
  <si>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</si>
  <si>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</si>
  <si>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</si>
  <si>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</si>
  <si>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</si>
  <si>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</si>
  <si>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</si>
  <si>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</si>
  <si>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</si>
  <si>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</si>
  <si>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</si>
  <si>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</si>
  <si>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</si>
  <si>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</si>
  <si>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</si>
  <si>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</si>
  <si>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</si>
  <si>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</si>
  <si>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</si>
  <si>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</si>
  <si>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</si>
  <si>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</si>
  <si>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</si>
  <si>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</si>
  <si>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</si>
  <si>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</si>
  <si>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</si>
  <si>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</si>
  <si>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</si>
  <si>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</si>
  <si>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</si>
  <si>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</si>
  <si>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</si>
  <si>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</si>
  <si>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</si>
  <si>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</si>
  <si>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</si>
  <si>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</si>
  <si>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</si>
  <si>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</si>
  <si>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</si>
  <si>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</si>
  <si>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</si>
  <si>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</si>
  <si>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</si>
  <si>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</si>
  <si>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</si>
  <si>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</si>
  <si>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</si>
  <si>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</si>
  <si>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</si>
  <si>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</si>
  <si>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</si>
  <si>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</si>
  <si>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</si>
  <si>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</si>
  <si>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</si>
  <si>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</si>
  <si>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</si>
  <si>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</si>
  <si>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</si>
  <si>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</si>
  <si>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</si>
  <si>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</si>
  <si>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</si>
  <si>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</si>
  <si>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</si>
  <si>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</si>
  <si>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</si>
  <si>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</si>
  <si>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</si>
  <si>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</si>
  <si>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</si>
  <si>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</si>
  <si>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</si>
  <si>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</si>
  <si>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</si>
  <si>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</si>
  <si>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</si>
  <si>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</si>
  <si>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</si>
  <si>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</si>
  <si>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</si>
  <si>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</si>
  <si>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</si>
  <si>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</si>
  <si>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</si>
  <si>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</si>
  <si>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</si>
  <si>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</si>
  <si>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</si>
  <si>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</si>
  <si>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</si>
  <si>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</si>
  <si>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</si>
  <si>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</si>
  <si>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</si>
  <si>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</si>
  <si>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</si>
  <si>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</si>
  <si>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</si>
  <si>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</si>
  <si>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</si>
  <si>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</si>
  <si>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</si>
  <si>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</si>
  <si>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</si>
  <si>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</si>
  <si>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</si>
  <si>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</si>
  <si>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</si>
  <si>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</si>
  <si>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</si>
  <si>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</si>
  <si>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</si>
  <si>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</si>
  <si>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</si>
  <si>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</si>
  <si>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</si>
  <si>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</si>
  <si>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</si>
  <si>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</si>
  <si>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</si>
  <si>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</si>
  <si>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</si>
  <si>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</si>
  <si>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</si>
  <si>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</si>
  <si>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</si>
  <si>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</si>
  <si>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</si>
  <si>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</si>
  <si>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</si>
  <si>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</si>
  <si>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</si>
  <si>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</si>
  <si>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</si>
  <si>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</si>
  <si>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</si>
  <si>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</si>
  <si>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</si>
  <si>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</si>
  <si>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</si>
  <si>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</si>
  <si>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</si>
  <si>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</si>
  <si>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</si>
  <si>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</si>
  <si>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</si>
  <si>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</si>
  <si>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</si>
  <si>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</si>
  <si>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</si>
  <si>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</si>
  <si>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</si>
  <si>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</si>
  <si>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</si>
  <si>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</si>
  <si>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</si>
  <si>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</si>
  <si>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</si>
  <si>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</si>
  <si>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</si>
  <si>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</si>
  <si>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</si>
  <si>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</si>
  <si>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</si>
  <si>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</si>
  <si>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</si>
  <si>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</si>
  <si>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</si>
  <si>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</si>
  <si>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</si>
  <si>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</si>
  <si>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</si>
  <si>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</si>
  <si>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</si>
  <si>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</si>
  <si>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</si>
  <si>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</si>
  <si>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</si>
  <si>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</si>
  <si>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</si>
  <si>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</si>
  <si>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</si>
  <si>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</si>
  <si>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</si>
  <si>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</si>
  <si>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</si>
  <si>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</si>
  <si>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</si>
  <si>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</si>
  <si>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</si>
  <si>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</si>
  <si>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</si>
  <si>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</si>
  <si>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</si>
  <si>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</si>
  <si>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</si>
  <si>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</si>
  <si>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</si>
  <si>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</si>
  <si>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</si>
  <si>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</si>
  <si>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</si>
  <si>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</si>
  <si>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</si>
  <si>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</si>
  <si>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</si>
  <si>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</si>
  <si>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</si>
  <si>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</si>
  <si>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</si>
  <si>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</si>
  <si>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</si>
  <si>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</si>
  <si>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</si>
  <si>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</si>
  <si>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</si>
  <si>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</si>
  <si>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</si>
  <si>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</si>
  <si>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</si>
  <si>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</si>
  <si>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</si>
  <si>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</si>
  <si>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</si>
  <si>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</si>
  <si>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</si>
  <si>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</si>
  <si>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</si>
  <si>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</si>
  <si>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</si>
  <si>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</si>
  <si>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</si>
  <si>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</si>
  <si>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</si>
  <si>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</si>
  <si>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</si>
  <si>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</si>
  <si>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</si>
  <si>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</si>
  <si>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</si>
  <si>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</si>
  <si>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</si>
  <si>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</si>
  <si>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</si>
  <si>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</si>
  <si>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</si>
  <si>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</si>
  <si>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</si>
  <si>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</si>
  <si>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</si>
  <si>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</si>
  <si>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</si>
  <si>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</si>
  <si>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</si>
  <si>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</si>
  <si>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</si>
  <si>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</si>
  <si>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</si>
  <si>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</si>
  <si>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</si>
  <si>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</si>
  <si>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</si>
  <si>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</si>
  <si>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</si>
  <si>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</si>
  <si>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</si>
  <si>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</si>
  <si>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</si>
  <si>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</si>
  <si>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</si>
  <si>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</si>
  <si>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</si>
  <si>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</si>
  <si>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</si>
  <si>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</si>
  <si>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</si>
  <si>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</si>
  <si>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</si>
  <si>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</si>
  <si>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</si>
  <si>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</si>
  <si>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</si>
  <si>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</si>
  <si>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</si>
  <si>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</si>
  <si>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</si>
  <si>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</si>
  <si>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</si>
  <si>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</si>
  <si>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</si>
  <si>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</si>
  <si>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</si>
  <si>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</si>
  <si>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</si>
  <si>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</si>
  <si>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</si>
  <si>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</si>
  <si>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</si>
  <si>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</si>
  <si>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</si>
  <si>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</si>
  <si>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</si>
  <si>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</si>
  <si>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</si>
  <si>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</si>
  <si>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</si>
  <si>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</si>
  <si>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</si>
  <si>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</si>
  <si>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</si>
  <si>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</si>
  <si>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</si>
  <si>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</si>
  <si>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</si>
  <si>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</si>
  <si>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</si>
  <si>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</si>
  <si>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</si>
  <si>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</si>
  <si>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</si>
  <si>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</si>
  <si>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</si>
  <si>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</si>
  <si>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</si>
  <si>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</si>
  <si>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</si>
  <si>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</si>
  <si>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</si>
  <si>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</si>
  <si>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</si>
  <si>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</si>
  <si>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</si>
  <si>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</si>
  <si>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</si>
  <si>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</si>
  <si>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</si>
  <si>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</si>
  <si>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</si>
  <si>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</si>
  <si>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</si>
  <si>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</si>
  <si>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</si>
  <si>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</si>
  <si>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</si>
  <si>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</si>
  <si>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</si>
  <si>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</si>
  <si>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</si>
  <si>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</si>
  <si>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</si>
  <si>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</si>
  <si>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</si>
  <si>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</si>
  <si>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</si>
  <si>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</si>
  <si>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</si>
  <si>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</si>
  <si>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</si>
  <si>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</si>
  <si>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</si>
  <si>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</si>
  <si>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</si>
  <si>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</si>
  <si>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</si>
  <si>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</si>
  <si>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</si>
  <si>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</si>
  <si>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</si>
  <si>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</si>
  <si>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</si>
  <si>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</si>
  <si>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</si>
  <si>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</si>
  <si>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</si>
  <si>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</si>
  <si>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</si>
  <si>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</si>
  <si>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</si>
  <si>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</si>
  <si>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</si>
  <si>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</si>
  <si>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</si>
  <si>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</si>
  <si>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</si>
  <si>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</si>
  <si>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</si>
  <si>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</si>
  <si>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</si>
  <si>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</si>
  <si>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</si>
  <si>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</si>
  <si>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</si>
  <si>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</si>
  <si>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</si>
  <si>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</si>
  <si>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</si>
  <si>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</si>
  <si>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</si>
  <si>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</si>
  <si>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</si>
  <si>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</si>
  <si>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</si>
  <si>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</si>
  <si>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</si>
  <si>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</si>
  <si>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</si>
  <si>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</si>
  <si>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</si>
  <si>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</si>
  <si>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</si>
  <si>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</si>
  <si>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</si>
  <si>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</si>
  <si>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</si>
  <si>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</si>
  <si>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</si>
  <si>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</si>
  <si>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</si>
  <si>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</si>
  <si>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</si>
  <si>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</si>
  <si>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</si>
  <si>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</si>
  <si>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</si>
  <si>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</si>
  <si>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</si>
  <si>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</si>
  <si>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</si>
  <si>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</si>
  <si>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</si>
  <si>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</si>
  <si>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</si>
  <si>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</si>
  <si>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</si>
  <si>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</si>
  <si>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</si>
  <si>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</si>
  <si>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</si>
  <si>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</si>
  <si>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</si>
  <si>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</si>
  <si>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</si>
  <si>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</si>
  <si>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</si>
  <si>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</si>
  <si>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</si>
  <si>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</si>
  <si>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</si>
  <si>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</si>
  <si>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</si>
  <si>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</si>
  <si>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</si>
  <si>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</si>
  <si>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</si>
  <si>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</si>
  <si>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</si>
  <si>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</si>
  <si>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</si>
  <si>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</si>
  <si>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</si>
  <si>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</si>
  <si>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</si>
  <si>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</si>
  <si>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</si>
  <si>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</si>
  <si>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</si>
  <si>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</si>
  <si>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</si>
  <si>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</si>
  <si>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</si>
  <si>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</si>
  <si>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</si>
  <si>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</si>
  <si>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</si>
  <si>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</si>
  <si>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</si>
  <si>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</si>
  <si>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</si>
  <si>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</si>
  <si>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</si>
  <si>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</si>
  <si>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</si>
  <si>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</si>
  <si>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</si>
  <si>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</si>
  <si>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</si>
  <si>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</si>
  <si>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</si>
  <si>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</si>
  <si>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</si>
  <si>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</si>
  <si>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</si>
  <si>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</si>
  <si>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</si>
  <si>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</si>
  <si>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</si>
  <si>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</si>
  <si>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</si>
  <si>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</si>
  <si>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</si>
  <si>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</si>
  <si>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</si>
  <si>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</si>
  <si>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</si>
  <si>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</si>
  <si>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</si>
  <si>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</si>
  <si>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</si>
  <si>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</si>
  <si>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</si>
  <si>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</si>
  <si>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</si>
  <si>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</si>
  <si>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</si>
  <si>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</si>
  <si>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</si>
  <si>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</si>
  <si>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</si>
  <si>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</si>
  <si>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</si>
  <si>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</si>
  <si>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</si>
  <si>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</si>
  <si>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</si>
  <si>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</si>
  <si>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</si>
  <si>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</si>
  <si>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</si>
  <si>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</si>
  <si>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</si>
  <si>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</si>
  <si>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</si>
  <si>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</si>
  <si>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</si>
  <si>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</si>
  <si>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</si>
  <si>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</si>
  <si>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</si>
  <si>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</si>
  <si>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</si>
  <si>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</si>
  <si>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</si>
  <si>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</si>
  <si>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</si>
  <si>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</si>
  <si>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</si>
  <si>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</si>
  <si>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</si>
  <si>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</si>
  <si>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</si>
  <si>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</si>
  <si>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</si>
  <si>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</si>
  <si>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</si>
  <si>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</si>
  <si>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</si>
  <si>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</si>
  <si>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</si>
  <si>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</si>
  <si>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</si>
  <si>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</si>
  <si>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</si>
  <si>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</si>
  <si>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</si>
  <si>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</si>
  <si>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</si>
  <si>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</si>
  <si>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</si>
  <si>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</si>
  <si>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</si>
  <si>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</si>
  <si>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</si>
  <si>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</si>
  <si>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</si>
  <si>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</si>
  <si>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</si>
  <si>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</si>
  <si>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</si>
  <si>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</si>
  <si>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</si>
  <si>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</si>
  <si>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</si>
  <si>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</si>
  <si>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</si>
  <si>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</si>
  <si>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</si>
  <si>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</si>
  <si>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</si>
  <si>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</si>
  <si>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</si>
  <si>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</si>
  <si>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</si>
  <si>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</si>
  <si>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</si>
  <si>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</si>
  <si>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</si>
  <si>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</si>
  <si>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</si>
  <si>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</si>
  <si>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</si>
  <si>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</si>
  <si>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</si>
  <si>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</si>
  <si>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</si>
  <si>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</si>
  <si>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</si>
  <si>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</si>
  <si>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</si>
  <si>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</si>
  <si>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</si>
  <si>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</si>
  <si>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</si>
  <si>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</si>
  <si>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</si>
  <si>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</si>
  <si>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</si>
  <si>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</si>
  <si>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</si>
  <si>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</si>
  <si>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</si>
  <si>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</si>
  <si>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</si>
  <si>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</si>
  <si>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</si>
  <si>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</si>
  <si>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</si>
  <si>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</si>
  <si>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</si>
  <si>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</si>
  <si>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</si>
  <si>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</si>
  <si>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</si>
  <si>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</si>
  <si>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</si>
  <si>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</si>
  <si>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</si>
  <si>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</si>
  <si>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</si>
  <si>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</si>
  <si>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</si>
  <si>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</si>
  <si>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</si>
  <si>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</si>
  <si>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</si>
  <si>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</si>
  <si>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</si>
  <si>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</si>
  <si>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</si>
  <si>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</si>
  <si>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</si>
  <si>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</si>
  <si>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</si>
  <si>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</si>
  <si>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</si>
  <si>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</si>
  <si>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</si>
  <si>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</si>
  <si>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</si>
  <si>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</si>
  <si>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</si>
  <si>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</si>
  <si>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</si>
  <si>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</si>
  <si>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</si>
  <si>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</si>
  <si>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</si>
  <si>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</si>
  <si>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</si>
  <si>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</si>
  <si>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</si>
  <si>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</si>
  <si>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</si>
  <si>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</si>
  <si>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</si>
  <si>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</si>
  <si>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</si>
  <si>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</si>
  <si>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</si>
  <si>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</si>
  <si>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</si>
  <si>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</si>
  <si>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</si>
  <si>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</si>
  <si>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</si>
  <si>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</si>
  <si>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</si>
  <si>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</si>
  <si>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</si>
  <si>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</si>
  <si>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</si>
  <si>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</si>
  <si>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</si>
  <si>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</si>
  <si>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</si>
  <si>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</si>
  <si>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</si>
  <si>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</si>
  <si>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</si>
  <si>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</si>
  <si>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</si>
  <si>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</si>
  <si>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</si>
  <si>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</si>
  <si>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</si>
  <si>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</si>
  <si>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</si>
  <si>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</si>
  <si>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</si>
  <si>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</si>
  <si>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</si>
  <si>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</si>
  <si>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</si>
  <si>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</si>
  <si>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</si>
  <si>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</si>
  <si>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</si>
  <si>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</si>
  <si>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</si>
  <si>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</si>
  <si>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</si>
  <si>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</si>
  <si>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</si>
  <si>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</si>
  <si>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</si>
  <si>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</si>
  <si>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</si>
  <si>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</si>
  <si>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</si>
  <si>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</si>
  <si>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</si>
  <si>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</si>
  <si>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</si>
  <si>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</si>
  <si>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</si>
  <si>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</si>
  <si>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</si>
  <si>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</si>
  <si>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</si>
  <si>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</si>
  <si>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</si>
  <si>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</si>
  <si>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</si>
  <si>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</si>
  <si>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</si>
  <si>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</si>
  <si>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</si>
  <si>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</si>
  <si>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</si>
  <si>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</si>
  <si>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</si>
  <si>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</si>
  <si>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</si>
  <si>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</si>
  <si>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</si>
  <si>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</si>
  <si>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</si>
  <si>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</si>
  <si>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</si>
  <si>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</si>
  <si>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</si>
  <si>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</si>
  <si>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</si>
  <si>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</si>
  <si>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</si>
  <si>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</si>
  <si>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</si>
  <si>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</si>
  <si>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</si>
  <si>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</si>
  <si>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</si>
  <si>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</si>
  <si>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</si>
  <si>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</si>
  <si>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</si>
  <si>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</si>
  <si>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</si>
  <si>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</si>
  <si>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</si>
  <si>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</si>
  <si>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</si>
  <si>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</si>
  <si>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</si>
  <si>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</si>
  <si>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</si>
  <si>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</si>
  <si>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</si>
  <si>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</si>
  <si>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</si>
  <si>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</si>
  <si>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</si>
  <si>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</si>
  <si>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</si>
  <si>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</si>
  <si>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</si>
  <si>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</si>
  <si>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</si>
  <si>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</si>
  <si>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</si>
  <si>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</si>
  <si>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</si>
  <si>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</si>
  <si>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</si>
  <si>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</si>
  <si>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</si>
  <si>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</si>
  <si>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</si>
  <si>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</si>
  <si>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</si>
  <si>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</si>
  <si>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</si>
  <si>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</si>
  <si>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</si>
  <si>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</si>
  <si>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</si>
  <si>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</si>
  <si>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</si>
  <si>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</si>
  <si>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</si>
  <si>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</si>
  <si>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</si>
  <si>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</si>
  <si>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</si>
  <si>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</si>
  <si>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</si>
  <si>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</si>
  <si>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</si>
  <si>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</si>
  <si>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</si>
  <si>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</si>
  <si>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</si>
  <si>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</si>
  <si>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</si>
  <si>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</si>
  <si>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</si>
  <si>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</si>
  <si>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</si>
  <si>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</si>
  <si>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</si>
  <si>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</si>
  <si>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</si>
  <si>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</si>
  <si>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</si>
  <si>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</si>
  <si>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</si>
  <si>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</si>
  <si>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</si>
  <si>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</si>
  <si>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</si>
  <si>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</si>
  <si>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</si>
  <si>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</si>
  <si>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</si>
  <si>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</si>
  <si>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</si>
  <si>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</si>
  <si>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</si>
  <si>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</si>
  <si>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</si>
  <si>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</si>
  <si>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</si>
  <si>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</si>
  <si>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</si>
  <si>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</si>
  <si>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</si>
  <si>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</si>
  <si>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</si>
  <si>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</si>
  <si>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</si>
  <si>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</si>
  <si>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</si>
  <si>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</si>
  <si>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</si>
  <si>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</si>
  <si>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</si>
  <si>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</si>
  <si>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</si>
  <si>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</si>
  <si>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</si>
  <si>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</si>
  <si>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</si>
  <si>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</si>
  <si>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</si>
  <si>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</si>
  <si>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</si>
  <si>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</si>
  <si>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</si>
  <si>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</si>
  <si>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</si>
  <si>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</si>
  <si>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</si>
  <si>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</si>
  <si>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</si>
  <si>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</si>
  <si>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</si>
  <si>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</si>
  <si>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</si>
  <si>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</si>
  <si>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</si>
  <si>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</si>
  <si>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</si>
  <si>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</si>
  <si>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</si>
  <si>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</si>
  <si>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</si>
  <si>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</si>
  <si>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</si>
  <si>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</si>
  <si>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</si>
  <si>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</si>
  <si>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</si>
  <si>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</si>
  <si>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</si>
  <si>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</si>
  <si>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</si>
  <si>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</si>
  <si>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</si>
  <si>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</si>
  <si>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</si>
  <si>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</si>
  <si>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</si>
  <si>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</si>
  <si>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</si>
  <si>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</si>
  <si>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</si>
  <si>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</si>
  <si>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</si>
  <si>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</si>
  <si>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</si>
  <si>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</si>
  <si>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</si>
  <si>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</si>
  <si>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</si>
  <si>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</si>
  <si>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</si>
  <si>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</si>
  <si>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</si>
  <si>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</si>
  <si>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</si>
  <si>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</si>
  <si>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</si>
  <si>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</si>
  <si>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</si>
  <si>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</si>
  <si>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</si>
  <si>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</si>
  <si>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</si>
  <si>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</si>
  <si>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</si>
  <si>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</si>
  <si>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</si>
  <si>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</si>
  <si>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</si>
  <si>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</si>
  <si>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</si>
  <si>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</si>
  <si>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</si>
  <si>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</si>
  <si>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</si>
  <si>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</si>
  <si>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</si>
  <si>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</si>
  <si>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</si>
  <si>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</si>
  <si>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</si>
  <si>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</si>
  <si>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</si>
  <si>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</si>
  <si>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</si>
  <si>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</si>
  <si>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</si>
  <si>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</si>
  <si>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</si>
  <si>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</si>
  <si>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</si>
  <si>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</si>
  <si>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</si>
  <si>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</si>
  <si>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</si>
  <si>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</si>
  <si>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</si>
  <si>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</si>
  <si>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</si>
  <si>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</si>
  <si>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</si>
  <si>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</si>
  <si>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</si>
  <si>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</si>
  <si>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</si>
  <si>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</si>
  <si>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</si>
  <si>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</si>
  <si>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</si>
  <si>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</si>
  <si>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</si>
  <si>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</si>
  <si>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</si>
  <si>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</si>
  <si>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</si>
  <si>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</si>
  <si>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</si>
  <si>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</si>
  <si>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</si>
  <si>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</si>
  <si>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</si>
  <si>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</si>
  <si>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</si>
  <si>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</si>
  <si>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</si>
  <si>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</si>
  <si>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</si>
  <si>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</si>
  <si>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</si>
  <si>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</si>
  <si>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</si>
  <si>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</si>
  <si>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</si>
  <si>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</si>
  <si>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</si>
  <si>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</si>
  <si>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</si>
  <si>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</si>
  <si>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</si>
  <si>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</si>
  <si>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</si>
  <si>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</si>
  <si>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</si>
  <si>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</si>
  <si>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</si>
  <si>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</si>
  <si>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</si>
  <si>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</si>
  <si>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</si>
  <si>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</si>
  <si>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</si>
  <si>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</si>
  <si>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</si>
  <si>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</si>
  <si>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</si>
  <si>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</si>
  <si>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</si>
  <si>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</si>
  <si>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</si>
  <si>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</si>
  <si>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</si>
  <si>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</si>
  <si>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</si>
  <si>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</si>
  <si>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</si>
  <si>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</si>
  <si>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</si>
  <si>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</si>
  <si>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</si>
  <si>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</si>
  <si>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</si>
  <si>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</si>
  <si>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</si>
  <si>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</si>
  <si>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</si>
  <si>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</si>
  <si>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</si>
  <si>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</si>
  <si>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</si>
  <si>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</si>
  <si>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</si>
  <si>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</si>
  <si>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</si>
  <si>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</si>
  <si>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</si>
  <si>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</si>
  <si>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</si>
  <si>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</si>
  <si>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</si>
  <si>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</si>
  <si>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</si>
  <si>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</si>
  <si>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</si>
  <si>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</si>
  <si>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</si>
  <si>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</si>
  <si>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</si>
  <si>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</si>
  <si>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</si>
  <si>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</si>
  <si>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</si>
  <si>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</si>
  <si>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</si>
  <si>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</si>
  <si>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</si>
  <si>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</si>
  <si>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</si>
  <si>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</si>
  <si>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</si>
  <si>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</si>
  <si>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</si>
  <si>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</si>
  <si>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</si>
  <si>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</si>
  <si>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</si>
  <si>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</si>
  <si>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</si>
  <si>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</si>
  <si>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</si>
  <si>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</si>
  <si>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</si>
  <si>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</si>
  <si>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</si>
  <si>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</si>
  <si>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</si>
  <si>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</si>
  <si>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</si>
  <si>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</si>
  <si>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</si>
  <si>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</si>
  <si>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</si>
  <si>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</si>
  <si>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</si>
  <si>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</si>
  <si>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</si>
  <si>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</si>
  <si>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</si>
  <si>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</si>
  <si>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</si>
  <si>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</si>
  <si>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</si>
  <si>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</si>
  <si>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</si>
  <si>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</si>
  <si>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</si>
  <si>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</si>
  <si>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</si>
  <si>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</si>
  <si>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</si>
  <si>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</si>
  <si>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</si>
  <si>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</si>
  <si>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</si>
  <si>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</si>
  <si>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</si>
  <si>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</si>
  <si>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</si>
  <si>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</si>
  <si>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</si>
  <si>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</si>
  <si>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</si>
  <si>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</si>
  <si>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</si>
  <si>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</si>
  <si>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</si>
  <si>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</si>
  <si>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</si>
  <si>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</si>
  <si>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</si>
  <si>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</si>
  <si>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</si>
  <si>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</si>
  <si>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</si>
  <si>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</si>
  <si>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</si>
  <si>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</si>
  <si>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</si>
  <si>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</si>
  <si>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</si>
  <si>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</si>
  <si>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</si>
  <si>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</si>
  <si>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</si>
  <si>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</si>
  <si>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</si>
  <si>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</si>
  <si>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</si>
  <si>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</si>
  <si>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</si>
  <si>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</si>
  <si>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</si>
  <si>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</si>
  <si>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</si>
  <si>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</si>
  <si>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</si>
  <si>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</si>
  <si>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</si>
  <si>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</si>
  <si>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</si>
  <si>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</si>
  <si>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</si>
  <si>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</si>
  <si>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</si>
  <si>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</si>
  <si>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</si>
  <si>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</si>
  <si>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</si>
  <si>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</si>
  <si>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</si>
  <si>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</si>
  <si>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</si>
  <si>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</si>
  <si>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</si>
  <si>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</si>
  <si>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</si>
  <si>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</si>
  <si>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</si>
  <si>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</si>
  <si>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</si>
  <si>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</si>
  <si>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</si>
  <si>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</si>
  <si>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</si>
  <si>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</si>
  <si>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</si>
  <si>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</si>
  <si>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</si>
  <si>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</si>
  <si>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</si>
  <si>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</si>
  <si>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</si>
  <si>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</si>
  <si>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</si>
  <si>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</si>
  <si>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</si>
  <si>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</si>
  <si>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</si>
  <si>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</si>
  <si>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</si>
  <si>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</si>
  <si>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</si>
  <si>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</si>
  <si>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</si>
  <si>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</si>
  <si>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</si>
  <si>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</si>
  <si>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</si>
  <si>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</si>
  <si>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</si>
  <si>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</si>
  <si>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</si>
  <si>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</si>
  <si>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</si>
  <si>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</si>
  <si>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</si>
  <si>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</si>
  <si>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</si>
  <si>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</si>
  <si>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</si>
  <si>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</si>
  <si>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</si>
  <si>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</si>
  <si>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</si>
  <si>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</si>
  <si>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</si>
  <si>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</si>
  <si>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</si>
  <si>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</si>
  <si>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</si>
  <si>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</si>
  <si>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</si>
  <si>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</si>
  <si>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</si>
  <si>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</si>
  <si>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</si>
  <si>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</si>
  <si>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</si>
  <si>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</si>
  <si>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</si>
  <si>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</si>
  <si>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</si>
  <si>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</si>
  <si>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</si>
  <si>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</si>
  <si>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</si>
  <si>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</si>
  <si>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</si>
  <si>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</si>
  <si>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</si>
  <si>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</si>
  <si>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</si>
  <si>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</si>
  <si>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</si>
  <si>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</si>
  <si>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</si>
  <si>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</si>
  <si>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</si>
  <si>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</si>
  <si>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</si>
  <si>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</si>
  <si>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</si>
  <si>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</si>
  <si>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</si>
  <si>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</si>
  <si>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</si>
  <si>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</si>
  <si>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</si>
  <si>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</si>
  <si>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</si>
  <si>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</si>
  <si>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</si>
  <si>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</si>
  <si>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</si>
  <si>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</si>
  <si>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</si>
  <si>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</si>
  <si>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</si>
  <si>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</si>
  <si>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</si>
  <si>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</si>
  <si>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</si>
  <si>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</si>
  <si>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</si>
  <si>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</si>
  <si>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</si>
  <si>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</si>
  <si>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</si>
  <si>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</si>
  <si>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</si>
  <si>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</si>
  <si>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</si>
  <si>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</si>
  <si>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</si>
  <si>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</si>
  <si>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</si>
  <si>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</si>
  <si>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</si>
  <si>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</si>
  <si>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</si>
  <si>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</si>
  <si>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</si>
  <si>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</si>
  <si>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</si>
  <si>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</si>
  <si>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</si>
  <si>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</si>
  <si>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</si>
  <si>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</si>
  <si>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</si>
  <si>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</si>
  <si>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</si>
  <si>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</si>
  <si>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</si>
  <si>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</si>
  <si>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</si>
  <si>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</si>
  <si>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</si>
  <si>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</si>
  <si>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</si>
  <si>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</si>
  <si>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</si>
  <si>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</si>
  <si>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</si>
  <si>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</si>
  <si>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</si>
  <si>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</si>
  <si>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</si>
  <si>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</si>
  <si>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</si>
  <si>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</si>
  <si>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</si>
  <si>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</si>
  <si>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</si>
  <si>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</si>
  <si>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</si>
  <si>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</si>
  <si>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</si>
  <si>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</si>
  <si>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</si>
  <si>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</si>
  <si>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</si>
  <si>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</si>
  <si>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</si>
  <si>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</si>
  <si>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</si>
  <si>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</si>
  <si>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</si>
  <si>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</si>
  <si>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</si>
  <si>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</si>
  <si>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</si>
  <si>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</si>
  <si>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</si>
  <si>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</si>
  <si>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</si>
  <si>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</si>
  <si>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</si>
  <si>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</si>
  <si>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</si>
  <si>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</si>
  <si>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</si>
  <si>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</si>
  <si>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</si>
  <si>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</si>
  <si>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</si>
  <si>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</si>
  <si>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</si>
  <si>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</si>
  <si>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</si>
  <si>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</si>
  <si>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</si>
  <si>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</si>
  <si>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</si>
  <si>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</si>
  <si>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</si>
  <si>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</si>
  <si>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</si>
  <si>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</si>
  <si>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</si>
  <si>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</si>
  <si>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</si>
  <si>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</si>
  <si>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</si>
  <si>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</si>
  <si>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</si>
  <si>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</si>
  <si>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</si>
  <si>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</si>
  <si>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</si>
  <si>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</si>
  <si>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</si>
  <si>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</si>
  <si>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</si>
  <si>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</si>
  <si>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</si>
  <si>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</si>
  <si>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</si>
  <si>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</si>
  <si>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</si>
  <si>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</si>
  <si>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</si>
  <si>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</si>
  <si>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</si>
  <si>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</si>
  <si>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</si>
  <si>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</si>
  <si>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</si>
  <si>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</si>
  <si>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</si>
  <si>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</si>
  <si>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</si>
  <si>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</si>
  <si>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</si>
  <si>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</si>
  <si>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</si>
  <si>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</si>
  <si>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</si>
  <si>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</si>
  <si>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</si>
  <si>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</si>
  <si>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</si>
  <si>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</si>
  <si>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</si>
  <si>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</si>
  <si>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</si>
  <si>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</si>
  <si>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</si>
  <si>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</si>
  <si>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</si>
  <si>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</si>
  <si>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</si>
  <si>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</si>
  <si>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</si>
  <si>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</si>
  <si>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</si>
  <si>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</si>
  <si>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</si>
  <si>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</si>
  <si>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</si>
  <si>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</si>
  <si>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</si>
  <si>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</si>
  <si>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</si>
  <si>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</si>
  <si>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</si>
  <si>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</si>
  <si>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</si>
  <si>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</si>
  <si>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</si>
  <si>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</si>
  <si>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</si>
  <si>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</si>
  <si>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</si>
  <si>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</si>
  <si>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</si>
  <si>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</si>
  <si>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</si>
  <si>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</si>
  <si>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</si>
  <si>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</si>
  <si>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</si>
  <si>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</si>
  <si>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</si>
  <si>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</si>
  <si>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</si>
  <si>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</si>
  <si>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</si>
  <si>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</si>
  <si>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</si>
  <si>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</si>
  <si>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</si>
  <si>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</si>
  <si>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</si>
  <si>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</si>
  <si>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</si>
  <si>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</si>
  <si>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</si>
  <si>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</si>
  <si>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</si>
  <si>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</si>
  <si>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</si>
  <si>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</si>
  <si>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</si>
  <si>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</si>
  <si>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</si>
  <si>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</si>
  <si>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</si>
  <si>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</si>
  <si>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</si>
  <si>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</si>
  <si>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</si>
  <si>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</si>
  <si>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</si>
  <si>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</si>
  <si>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</si>
  <si>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</si>
  <si>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</si>
  <si>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</si>
  <si>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</si>
  <si>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</si>
  <si>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</si>
  <si>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</si>
  <si>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</si>
  <si>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</si>
  <si>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</si>
  <si>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</si>
  <si>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</si>
  <si>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</si>
  <si>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</si>
  <si>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</si>
  <si>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</si>
  <si>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</si>
  <si>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</si>
  <si>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</si>
  <si>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</si>
  <si>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</si>
  <si>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</si>
  <si>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</si>
  <si>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</si>
  <si>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</si>
  <si>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</si>
  <si>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</si>
  <si>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</si>
  <si>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</si>
  <si>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</si>
  <si>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</si>
  <si>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</si>
  <si>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</si>
  <si>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</si>
  <si>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</si>
  <si>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</si>
  <si>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</si>
  <si>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</si>
  <si>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</si>
  <si>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</si>
  <si>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</si>
  <si>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</si>
  <si>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</si>
  <si>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</si>
  <si>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</si>
  <si>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</si>
  <si>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</si>
  <si>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</si>
  <si>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</si>
  <si>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</si>
  <si>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</si>
  <si>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</si>
  <si>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</si>
  <si>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</si>
  <si>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</si>
  <si>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</si>
  <si>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</si>
  <si>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</si>
  <si>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</si>
  <si>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</si>
  <si>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</si>
  <si>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</si>
  <si>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</si>
  <si>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</si>
  <si>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</si>
  <si>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</si>
  <si>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</si>
  <si>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</si>
  <si>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</si>
  <si>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</si>
  <si>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</si>
  <si>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</si>
  <si>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</si>
  <si>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</si>
  <si>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</si>
  <si>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</si>
  <si>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</si>
  <si>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</si>
  <si>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</si>
  <si>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</si>
  <si>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</si>
  <si>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</si>
  <si>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</si>
  <si>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</si>
  <si>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</si>
  <si>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</si>
  <si>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</si>
  <si>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</si>
  <si>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</si>
  <si>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</si>
  <si>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</si>
  <si>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</si>
  <si>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</si>
  <si>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</si>
  <si>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</si>
  <si>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</si>
  <si>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</si>
  <si>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</si>
  <si>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</si>
  <si>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</si>
  <si>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</si>
  <si>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</si>
  <si>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</si>
  <si>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</si>
  <si>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</si>
  <si>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</si>
  <si>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</si>
  <si>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</si>
  <si>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</si>
  <si>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</si>
  <si>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</si>
  <si>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</si>
  <si>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</si>
  <si>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</si>
  <si>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</si>
  <si>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</si>
  <si>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</si>
  <si>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</si>
  <si>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</si>
  <si>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</si>
  <si>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</si>
  <si>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</si>
  <si>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</si>
  <si>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</si>
  <si>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</si>
  <si>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</si>
  <si>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</si>
  <si>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</si>
  <si>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</si>
  <si>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</si>
  <si>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</si>
  <si>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</si>
  <si>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</si>
  <si>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</si>
  <si>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</si>
  <si>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</si>
  <si>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</si>
  <si>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</si>
  <si>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</si>
  <si>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</si>
  <si>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</si>
  <si>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</si>
  <si>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</si>
  <si>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</si>
  <si>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</si>
  <si>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</si>
  <si>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</si>
  <si>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</si>
  <si>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</si>
  <si>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</si>
  <si>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</si>
  <si>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</si>
  <si>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</si>
  <si>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</si>
  <si>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</si>
  <si>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</si>
  <si>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</si>
  <si>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</si>
  <si>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</si>
  <si>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</si>
  <si>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</si>
  <si>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</si>
  <si>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</si>
  <si>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</si>
  <si>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</si>
  <si>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</si>
  <si>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</si>
  <si>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</si>
  <si>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</si>
  <si>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</si>
  <si>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</si>
  <si>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</si>
  <si>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</si>
  <si>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</si>
  <si>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</si>
  <si>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</si>
  <si>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</si>
  <si>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</si>
  <si>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</si>
  <si>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</si>
  <si>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</si>
  <si>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</si>
  <si>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</si>
  <si>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</si>
  <si>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</si>
  <si>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</si>
  <si>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</si>
  <si>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</si>
  <si>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</si>
  <si>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</si>
  <si>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</si>
  <si>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</si>
  <si>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</si>
  <si>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</si>
  <si>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</si>
  <si>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</si>
  <si>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</si>
  <si>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</si>
  <si>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</si>
  <si>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</si>
  <si>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</si>
  <si>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</si>
  <si>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</si>
  <si>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</si>
  <si>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</si>
  <si>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</si>
  <si>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</si>
  <si>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</si>
  <si>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</si>
  <si>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</si>
  <si>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</si>
  <si>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</si>
  <si>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</si>
  <si>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</si>
  <si>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</si>
  <si>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</si>
  <si>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</si>
  <si>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</si>
  <si>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</si>
  <si>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</si>
  <si>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</si>
  <si>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</si>
  <si>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</si>
  <si>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</si>
  <si>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</si>
  <si>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</si>
  <si>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</si>
  <si>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</si>
  <si>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</si>
  <si>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</si>
  <si>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</si>
  <si>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</si>
  <si>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</si>
  <si>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</si>
  <si>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</si>
  <si>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</si>
  <si>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</si>
  <si>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</si>
  <si>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</si>
  <si>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</si>
  <si>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</si>
  <si>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</si>
  <si>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</si>
  <si>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</si>
  <si>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</si>
  <si>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</si>
  <si>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</si>
  <si>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</si>
  <si>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</si>
  <si>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</si>
  <si>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</si>
  <si>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</si>
  <si>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</si>
  <si>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</si>
  <si>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</si>
  <si>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</si>
  <si>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</si>
  <si>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</si>
  <si>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</si>
  <si>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</si>
  <si>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</si>
  <si>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</si>
  <si>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</si>
  <si>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</si>
  <si>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</si>
  <si>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</si>
  <si>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</si>
  <si>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</si>
  <si>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</si>
  <si>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</si>
  <si>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</si>
  <si>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</si>
  <si>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</si>
  <si>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</si>
  <si>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</si>
  <si>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</si>
  <si>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</si>
  <si>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</si>
  <si>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</si>
  <si>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</si>
  <si>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</si>
  <si>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</si>
  <si>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</si>
  <si>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</si>
  <si>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</si>
  <si>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</si>
  <si>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</si>
  <si>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</si>
  <si>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</si>
  <si>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</si>
  <si>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</si>
  <si>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</si>
  <si>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</si>
  <si>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</si>
  <si>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</si>
  <si>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</si>
  <si>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</si>
  <si>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</si>
  <si>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</si>
  <si>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</si>
  <si>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</si>
  <si>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</si>
  <si>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</si>
  <si>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</si>
  <si>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</si>
  <si>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</si>
  <si>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</si>
  <si>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</si>
  <si>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</si>
  <si>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</si>
  <si>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</si>
  <si>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</si>
  <si>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</si>
  <si>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</si>
  <si>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</si>
  <si>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</si>
  <si>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</si>
  <si>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</si>
  <si>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</si>
  <si>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</si>
  <si>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</si>
  <si>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</si>
  <si>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</si>
  <si>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</si>
  <si>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</si>
  <si>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</si>
  <si>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</si>
  <si>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</si>
  <si>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</si>
  <si>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</si>
  <si>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</si>
  <si>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</si>
  <si>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</si>
  <si>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</si>
  <si>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</si>
  <si>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</si>
  <si>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</si>
  <si>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</si>
  <si>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</si>
  <si>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</si>
  <si>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</si>
  <si>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</si>
  <si>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</si>
  <si>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</si>
  <si>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</si>
  <si>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</si>
  <si>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</si>
  <si>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</si>
  <si>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</si>
  <si>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</si>
  <si>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</si>
  <si>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</si>
  <si>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</si>
  <si>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</si>
  <si>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</si>
  <si>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</si>
  <si>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</si>
  <si>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</si>
  <si>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</si>
  <si>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</si>
  <si>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</si>
  <si>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</si>
  <si>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</si>
  <si>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</si>
  <si>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</si>
  <si>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</si>
  <si>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</si>
  <si>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</si>
  <si>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</si>
  <si>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</si>
  <si>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</si>
  <si>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</si>
  <si>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</si>
  <si>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</si>
  <si>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</si>
  <si>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</si>
  <si>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</si>
  <si>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</si>
  <si>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</si>
  <si>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</si>
  <si>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</si>
  <si>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</si>
  <si>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</si>
  <si>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</si>
  <si>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</si>
  <si>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</si>
  <si>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</si>
  <si>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</si>
  <si>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</si>
  <si>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</si>
  <si>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</si>
  <si>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</si>
  <si>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</si>
  <si>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</si>
  <si>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</si>
  <si>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</si>
  <si>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</si>
  <si>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</si>
  <si>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</si>
  <si>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</si>
  <si>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</si>
  <si>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</si>
  <si>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</si>
  <si>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</si>
  <si>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</si>
  <si>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</si>
  <si>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</si>
  <si>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</si>
  <si>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</si>
  <si>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</si>
  <si>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</si>
  <si>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</si>
  <si>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</si>
  <si>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</si>
  <si>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</si>
  <si>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</si>
  <si>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</si>
  <si>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</si>
  <si>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</si>
  <si>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</si>
  <si>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</si>
  <si>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</si>
  <si>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</si>
  <si>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</si>
  <si>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</si>
  <si>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</si>
  <si>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</si>
  <si>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</si>
  <si>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</si>
  <si>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</si>
  <si>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</si>
  <si>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</si>
  <si>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</si>
  <si>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</si>
  <si>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</si>
  <si>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</si>
  <si>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</si>
  <si>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</si>
  <si>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</si>
  <si>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</si>
  <si>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</si>
  <si>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</si>
  <si>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</si>
  <si>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</si>
  <si>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</si>
  <si>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</si>
  <si>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</si>
  <si>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</si>
  <si>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</si>
  <si>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</si>
  <si>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</si>
  <si>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</si>
  <si>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</si>
  <si>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</si>
  <si>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</si>
  <si>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</si>
  <si>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</si>
  <si>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</si>
  <si>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</si>
  <si>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</si>
  <si>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</si>
  <si>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</si>
  <si>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</si>
  <si>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</si>
  <si>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</si>
  <si>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</si>
  <si>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</si>
  <si>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</si>
  <si>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</si>
  <si>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</si>
  <si>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</si>
  <si>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</si>
  <si>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</si>
  <si>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</si>
  <si>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</si>
  <si>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</si>
  <si>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</si>
  <si>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</si>
  <si>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</si>
  <si>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</si>
  <si>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</si>
  <si>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</si>
  <si>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</si>
  <si>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</si>
  <si>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</si>
  <si>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</si>
  <si>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</si>
  <si>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</si>
  <si>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</si>
  <si>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</si>
  <si>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</si>
  <si>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</si>
  <si>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</si>
  <si>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</si>
  <si>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</si>
  <si>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</si>
  <si>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</si>
  <si>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</si>
  <si>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</si>
  <si>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</si>
  <si>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</si>
  <si>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</si>
  <si>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</si>
  <si>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</si>
  <si>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</si>
  <si>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</si>
  <si>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</si>
  <si>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</si>
  <si>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</si>
  <si>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</si>
  <si>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</si>
  <si>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</si>
  <si>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</si>
  <si>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</si>
  <si>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</si>
  <si>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</si>
  <si>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</si>
  <si>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</si>
  <si>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</si>
  <si>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</si>
  <si>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</si>
  <si>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</si>
  <si>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</si>
  <si>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</si>
  <si>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</si>
  <si>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</si>
  <si>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</si>
  <si>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</si>
  <si>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</si>
  <si>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</si>
  <si>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</si>
  <si>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</si>
  <si>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</si>
  <si>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</si>
  <si>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</si>
  <si>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</si>
  <si>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</si>
  <si>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</si>
  <si>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</si>
  <si>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</si>
  <si>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</si>
  <si>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</si>
  <si>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</si>
  <si>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</si>
  <si>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</si>
  <si>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</si>
  <si>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</si>
  <si>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</si>
  <si>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</si>
  <si>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</si>
  <si>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</si>
  <si>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</si>
  <si>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</si>
  <si>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</si>
  <si>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</si>
  <si>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</si>
  <si>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</si>
  <si>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</si>
  <si>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</si>
  <si>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</si>
  <si>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</si>
  <si>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</si>
  <si>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</si>
  <si>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</si>
  <si>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</si>
  <si>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</si>
  <si>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</si>
  <si>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</si>
  <si>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</si>
  <si>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</si>
  <si>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</si>
  <si>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</si>
  <si>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</si>
  <si>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</si>
  <si>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</si>
  <si>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</si>
  <si>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</si>
  <si>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</si>
  <si>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</si>
  <si>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</si>
  <si>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</si>
  <si>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</si>
  <si>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</si>
  <si>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</si>
  <si>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</si>
  <si>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</si>
  <si>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</si>
  <si>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</si>
  <si>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</si>
  <si>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</si>
  <si>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</si>
  <si>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</si>
  <si>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</si>
  <si>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</si>
  <si>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</si>
  <si>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</si>
  <si>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</si>
  <si>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</si>
  <si>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</si>
  <si>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</si>
  <si>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</si>
  <si>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</si>
  <si>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</si>
  <si>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</si>
  <si>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</si>
  <si>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</si>
  <si>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</si>
  <si>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</si>
  <si>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</si>
  <si>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</si>
  <si>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</si>
  <si>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</si>
  <si>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</si>
  <si>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</si>
  <si>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</si>
  <si>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</si>
  <si>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</si>
  <si>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</si>
  <si>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</si>
  <si>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</si>
  <si>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</si>
  <si>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</si>
  <si>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</si>
  <si>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</si>
  <si>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</si>
  <si>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</si>
  <si>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</si>
  <si>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</si>
  <si>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</si>
  <si>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</si>
  <si>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</si>
  <si>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</si>
  <si>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</si>
  <si>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</si>
  <si>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</si>
  <si>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</si>
  <si>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</si>
  <si>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</si>
  <si>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</si>
  <si>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</si>
  <si>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</si>
  <si>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</si>
  <si>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</si>
  <si>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</si>
  <si>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</si>
  <si>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</si>
  <si>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</si>
  <si>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</si>
  <si>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</si>
  <si>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</si>
  <si>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</si>
  <si>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</si>
  <si>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</si>
  <si>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</si>
  <si>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</si>
  <si>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</si>
  <si>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</si>
  <si>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</si>
  <si>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</si>
  <si>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</si>
  <si>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</si>
  <si>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</si>
  <si>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</si>
  <si>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</si>
  <si>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</si>
  <si>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</si>
  <si>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</si>
  <si>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</si>
  <si>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</si>
  <si>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</si>
  <si>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</si>
  <si>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</si>
  <si>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</si>
  <si>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</si>
  <si>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</si>
  <si>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</si>
  <si>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</si>
  <si>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</si>
  <si>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</si>
  <si>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</si>
  <si>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</si>
  <si>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</si>
  <si>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</si>
  <si>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</si>
  <si>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</si>
  <si>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</si>
  <si>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</si>
  <si>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</si>
  <si>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</si>
  <si>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</si>
  <si>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</si>
  <si>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</si>
  <si>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</si>
  <si>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</si>
  <si>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</si>
  <si>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</si>
  <si>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</si>
  <si>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</si>
  <si>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</si>
  <si>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</si>
  <si>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</si>
  <si>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</si>
  <si>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</si>
  <si>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</si>
  <si>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</si>
  <si>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</si>
  <si>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</si>
  <si>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</si>
  <si>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</si>
  <si>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</si>
  <si>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</si>
  <si>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</si>
  <si>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</si>
  <si>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</si>
  <si>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</si>
  <si>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</si>
  <si>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</si>
  <si>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</si>
  <si>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</si>
  <si>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</si>
  <si>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</si>
  <si>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</si>
  <si>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</si>
  <si>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</si>
  <si>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</si>
  <si>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</si>
  <si>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</si>
  <si>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</si>
  <si>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</si>
  <si>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</si>
  <si>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</si>
  <si>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</si>
  <si>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</si>
  <si>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</si>
  <si>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</si>
  <si>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</si>
  <si>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</si>
  <si>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</si>
  <si>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</si>
  <si>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</si>
  <si>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</si>
  <si>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</si>
  <si>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</si>
  <si>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</si>
  <si>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</si>
  <si>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</si>
  <si>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</si>
  <si>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</si>
  <si>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</si>
  <si>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</si>
  <si>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</si>
  <si>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</si>
  <si>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</si>
  <si>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</si>
  <si>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</si>
  <si>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</si>
  <si>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</si>
  <si>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</si>
  <si>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</si>
  <si>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</si>
  <si>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</si>
  <si>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</si>
  <si>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</si>
  <si>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</si>
  <si>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</si>
  <si>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</si>
  <si>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</si>
  <si>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</si>
  <si>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</si>
  <si>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</si>
  <si>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</si>
  <si>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</si>
  <si>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</si>
  <si>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</si>
  <si>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</si>
  <si>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</si>
  <si>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</si>
  <si>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</si>
  <si>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</si>
  <si>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</si>
  <si>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</si>
  <si>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</si>
  <si>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</si>
  <si>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</si>
  <si>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</si>
  <si>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</si>
  <si>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</si>
  <si>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</si>
  <si>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</si>
  <si>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</si>
  <si>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</si>
  <si>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</si>
  <si>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</si>
  <si>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</si>
  <si>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</si>
  <si>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</si>
  <si>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</si>
  <si>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</si>
  <si>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</si>
  <si>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</si>
  <si>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</si>
  <si>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</si>
  <si>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</si>
  <si>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</si>
  <si>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</si>
  <si>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</si>
  <si>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</si>
  <si>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</si>
  <si>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</si>
  <si>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</si>
  <si>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</si>
  <si>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</si>
  <si>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</si>
  <si>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</si>
  <si>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</si>
  <si>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</si>
  <si>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</si>
  <si>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</si>
  <si>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</si>
  <si>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</si>
  <si>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</si>
  <si>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</si>
  <si>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</si>
  <si>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</si>
  <si>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</si>
  <si>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</si>
  <si>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</si>
  <si>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</si>
  <si>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</si>
  <si>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</si>
  <si>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</si>
  <si>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</si>
  <si>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</si>
  <si>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</si>
  <si>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</si>
  <si>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</si>
  <si>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</si>
  <si>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</si>
  <si>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</si>
  <si>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</si>
  <si>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</si>
  <si>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</si>
  <si>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</si>
  <si>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</si>
  <si>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</si>
  <si>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</si>
  <si>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</si>
  <si>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</si>
  <si>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</si>
  <si>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</si>
  <si>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</si>
  <si>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</si>
  <si>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</si>
  <si>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</si>
  <si>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</si>
  <si>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</si>
  <si>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</si>
  <si>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</si>
  <si>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</si>
  <si>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</si>
  <si>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</si>
  <si>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</si>
  <si>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</si>
  <si>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</si>
  <si>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</si>
  <si>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</si>
  <si>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</si>
  <si>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</si>
  <si>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</si>
  <si>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</si>
  <si>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</si>
  <si>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</si>
  <si>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</si>
  <si>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</si>
  <si>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</si>
  <si>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</si>
  <si>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</si>
  <si>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</si>
  <si>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</si>
  <si>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</si>
  <si>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</si>
  <si>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</si>
  <si>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</si>
  <si>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</si>
  <si>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</si>
  <si>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</si>
  <si>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</si>
  <si>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</si>
  <si>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</si>
  <si>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</si>
  <si>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</si>
  <si>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</si>
  <si>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</si>
  <si>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</si>
  <si>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</si>
  <si>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</si>
  <si>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</si>
  <si>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</si>
  <si>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</si>
  <si>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</si>
  <si>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</si>
  <si>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</si>
  <si>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</si>
  <si>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</si>
  <si>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</si>
  <si>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</si>
  <si>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</si>
  <si>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</si>
  <si>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</si>
  <si>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</si>
  <si>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</si>
  <si>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</si>
  <si>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</si>
  <si>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</si>
  <si>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</si>
  <si>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</si>
  <si>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</si>
  <si>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</si>
  <si>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</si>
  <si>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</si>
  <si>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</si>
  <si>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</si>
  <si>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</si>
  <si>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</si>
  <si>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</si>
  <si>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</si>
  <si>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</si>
  <si>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</si>
  <si>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</si>
  <si>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</si>
  <si>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</si>
  <si>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</si>
  <si>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</si>
  <si>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</si>
  <si>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</si>
  <si>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</si>
  <si>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</si>
  <si>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</si>
  <si>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</si>
  <si>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</si>
  <si>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</si>
  <si>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</si>
  <si>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</si>
  <si>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</si>
  <si>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</si>
  <si>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</si>
  <si>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</si>
  <si>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</si>
  <si>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</si>
  <si>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</si>
  <si>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</si>
  <si>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</si>
  <si>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</si>
  <si>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</si>
  <si>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</si>
  <si>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</si>
  <si>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</si>
  <si>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</si>
  <si>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</si>
  <si>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</si>
  <si>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</si>
  <si>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</si>
  <si>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</si>
  <si>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</si>
  <si>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</si>
  <si>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</si>
  <si>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</si>
  <si>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</si>
  <si>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</si>
  <si>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</si>
  <si>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</si>
  <si>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</si>
  <si>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</si>
  <si>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</si>
  <si>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</si>
  <si>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</si>
  <si>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</si>
  <si>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</si>
  <si>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</si>
  <si>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</si>
  <si>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</si>
  <si>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</si>
  <si>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</si>
  <si>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</si>
  <si>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</si>
  <si>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</si>
  <si>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</si>
  <si>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</si>
  <si>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</si>
  <si>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</si>
  <si>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</si>
  <si>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</si>
  <si>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</si>
  <si>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</si>
  <si>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</si>
  <si>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</si>
  <si>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</si>
  <si>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</si>
  <si>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</si>
  <si>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</si>
  <si>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</si>
  <si>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</si>
  <si>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</si>
  <si>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</si>
  <si>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</si>
  <si>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</si>
  <si>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</si>
  <si>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</si>
  <si>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</si>
  <si>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</si>
  <si>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</si>
  <si>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</si>
  <si>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</si>
  <si>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</si>
  <si>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</si>
  <si>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</si>
  <si>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</si>
  <si>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</si>
  <si>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</si>
  <si>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</si>
  <si>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</si>
  <si>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</si>
  <si>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</si>
  <si>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</si>
  <si>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</si>
  <si>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</si>
  <si>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</si>
  <si>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</si>
  <si>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</si>
  <si>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</si>
  <si>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</si>
  <si>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</si>
  <si>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</si>
  <si>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</si>
  <si>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</si>
  <si>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</si>
  <si>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</si>
  <si>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</si>
  <si>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</si>
  <si>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</si>
  <si>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</si>
  <si>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</si>
  <si>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</si>
  <si>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</si>
  <si>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</si>
  <si>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</si>
  <si>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</si>
  <si>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</si>
  <si>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</si>
  <si>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</si>
  <si>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</si>
  <si>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</si>
  <si>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</si>
  <si>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</si>
  <si>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</si>
  <si>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</si>
  <si>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</si>
  <si>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</si>
  <si>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</si>
  <si>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</si>
  <si>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</si>
  <si>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</si>
  <si>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</si>
  <si>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</si>
  <si>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</si>
  <si>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</si>
  <si>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</si>
  <si>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</si>
  <si>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</si>
  <si>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</si>
  <si>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</si>
  <si>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</si>
  <si>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</si>
  <si>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</si>
  <si>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</si>
  <si>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</si>
  <si>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</si>
  <si>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</si>
  <si>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</si>
  <si>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</si>
  <si>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</si>
  <si>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</si>
  <si>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</si>
  <si>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</si>
  <si>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</si>
  <si>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</si>
  <si>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</si>
  <si>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</si>
  <si>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</si>
  <si>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</si>
  <si>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</si>
  <si>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</si>
  <si>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</si>
  <si>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</si>
  <si>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</si>
  <si>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</si>
  <si>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</si>
  <si>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</si>
  <si>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</si>
  <si>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</si>
  <si>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</si>
  <si>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</si>
  <si>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</si>
  <si>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</si>
  <si>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</si>
  <si>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</si>
  <si>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</si>
  <si>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</si>
  <si>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</si>
  <si>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</si>
  <si>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</si>
  <si>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</si>
  <si>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</si>
  <si>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</si>
  <si>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</si>
  <si>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</si>
  <si>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</si>
  <si>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</si>
  <si>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</si>
  <si>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</si>
  <si>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</si>
  <si>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</si>
  <si>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</si>
  <si>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</si>
  <si>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</si>
  <si>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</si>
  <si>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</si>
  <si>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</si>
  <si>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</si>
  <si>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</si>
  <si>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</si>
  <si>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</si>
  <si>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</si>
  <si>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</si>
  <si>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</si>
  <si>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</si>
  <si>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</si>
  <si>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</si>
  <si>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</si>
  <si>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</si>
  <si>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</si>
  <si>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</si>
  <si>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</si>
  <si>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</si>
  <si>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</si>
  <si>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</si>
  <si>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</si>
  <si>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</si>
  <si>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</si>
  <si>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</si>
  <si>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</si>
  <si>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</si>
  <si>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</si>
  <si>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</si>
  <si>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</si>
  <si>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</si>
  <si>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</si>
  <si>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</si>
  <si>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</si>
  <si>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</si>
  <si>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</si>
  <si>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</si>
  <si>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</si>
  <si>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</si>
  <si>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</si>
  <si>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</si>
  <si>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</si>
  <si>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</si>
  <si>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</si>
  <si>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</si>
  <si>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</si>
  <si>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</si>
  <si>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</si>
  <si>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</si>
  <si>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</si>
  <si>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</si>
  <si>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</si>
  <si>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</si>
  <si>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</si>
  <si>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</si>
  <si>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</si>
  <si>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</si>
  <si>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</si>
  <si>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</si>
  <si>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</si>
  <si>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</si>
  <si>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</si>
  <si>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</si>
  <si>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</si>
  <si>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</si>
  <si>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</si>
  <si>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</si>
  <si>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</si>
  <si>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</si>
  <si>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</si>
  <si>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</si>
  <si>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</si>
  <si>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</si>
  <si>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</si>
  <si>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</si>
  <si>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</si>
  <si>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</si>
  <si>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</si>
  <si>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</si>
  <si>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</si>
  <si>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</si>
  <si>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</si>
  <si>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</si>
  <si>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</si>
  <si>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</si>
  <si>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</si>
  <si>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</si>
  <si>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</si>
  <si>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</si>
  <si>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</si>
  <si>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</si>
  <si>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</si>
  <si>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</si>
  <si>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</si>
  <si>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</si>
  <si>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</si>
  <si>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</si>
  <si>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</si>
  <si>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</si>
  <si>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</si>
  <si>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</si>
  <si>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</si>
  <si>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</si>
  <si>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</si>
  <si>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</si>
  <si>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</si>
  <si>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</si>
  <si>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</si>
  <si>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</si>
  <si>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</si>
  <si>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</si>
  <si>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</si>
  <si>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</si>
  <si>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</si>
  <si>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</si>
  <si>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</si>
  <si>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</si>
  <si>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</si>
  <si>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</si>
  <si>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</si>
  <si>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</si>
  <si>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</si>
  <si>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</si>
  <si>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</si>
  <si>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</si>
  <si>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</si>
  <si>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</si>
  <si>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</si>
  <si>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</si>
  <si>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</si>
  <si>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</si>
  <si>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</si>
  <si>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</si>
  <si>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</si>
  <si>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</si>
  <si>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</si>
  <si>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</si>
  <si>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</si>
  <si>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</si>
  <si>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</si>
  <si>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</si>
  <si>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</si>
  <si>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</si>
  <si>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</si>
  <si>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</si>
  <si>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</si>
  <si>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</si>
  <si>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</si>
  <si>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</si>
  <si>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</si>
  <si>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</si>
  <si>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</si>
  <si>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</si>
  <si>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</si>
  <si>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</si>
  <si>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</si>
  <si>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</si>
  <si>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</si>
  <si>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</si>
  <si>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</si>
  <si>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</si>
  <si>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</si>
  <si>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</si>
  <si>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</si>
  <si>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</si>
  <si>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</si>
  <si>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</si>
  <si>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</si>
  <si>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</si>
  <si>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</si>
  <si>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</si>
  <si>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</si>
  <si>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</si>
  <si>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</si>
  <si>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</si>
  <si>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</si>
  <si>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</si>
  <si>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</si>
  <si>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</si>
  <si>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</si>
  <si>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</si>
  <si>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</si>
  <si>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</si>
  <si>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</si>
  <si>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</si>
  <si>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</si>
  <si>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</si>
  <si>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</si>
  <si>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</si>
  <si>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</si>
  <si>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</si>
  <si>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</si>
  <si>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</si>
  <si>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</si>
  <si>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</si>
  <si>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</si>
  <si>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</si>
  <si>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</si>
  <si>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</si>
  <si>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</si>
  <si>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</si>
  <si>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</si>
  <si>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</si>
  <si>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</si>
  <si>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</si>
  <si>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</si>
  <si>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</si>
  <si>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</si>
  <si>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</si>
  <si>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</si>
  <si>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</si>
  <si>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</si>
  <si>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</si>
  <si>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</si>
  <si>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</si>
  <si>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</si>
  <si>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</si>
  <si>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</si>
  <si>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</si>
  <si>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</si>
  <si>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</si>
  <si>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</si>
  <si>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</si>
  <si>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</si>
  <si>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</si>
  <si>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</si>
  <si>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</si>
  <si>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</si>
  <si>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</si>
  <si>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</si>
  <si>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</si>
  <si>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</si>
  <si>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</si>
  <si>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</si>
  <si>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</si>
  <si>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</si>
  <si>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</si>
  <si>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</si>
  <si>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</si>
  <si>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</si>
  <si>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</si>
  <si>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</si>
  <si>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</si>
  <si>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</si>
  <si>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</si>
  <si>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</si>
  <si>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</si>
  <si>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</si>
  <si>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</si>
  <si>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</si>
  <si>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</si>
  <si>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</si>
  <si>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</si>
  <si>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</si>
  <si>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</si>
  <si>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</si>
  <si>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</si>
  <si>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</si>
  <si>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</si>
  <si>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</si>
  <si>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</si>
  <si>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</si>
  <si>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</si>
  <si>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</si>
  <si>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</si>
  <si>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</si>
  <si>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</si>
  <si>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</si>
  <si>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</si>
  <si>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</si>
  <si>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</si>
  <si>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</si>
  <si>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</si>
  <si>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</si>
  <si>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</si>
  <si>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</si>
  <si>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</si>
  <si>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</si>
  <si>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</si>
  <si>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</si>
  <si>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</si>
  <si>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</si>
  <si>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</si>
  <si>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</si>
  <si>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</si>
  <si>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</si>
  <si>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</si>
  <si>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</si>
  <si>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</si>
  <si>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</si>
  <si>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</si>
  <si>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</si>
  <si>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</si>
  <si>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</si>
  <si>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</si>
  <si>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</si>
  <si>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</si>
  <si>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</si>
  <si>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</si>
  <si>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</si>
  <si>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</si>
  <si>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</si>
  <si>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</si>
  <si>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</si>
  <si>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</si>
  <si>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</si>
  <si>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</si>
  <si>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</si>
  <si>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</si>
  <si>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</si>
  <si>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</si>
  <si>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</si>
  <si>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</si>
  <si>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</si>
  <si>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</si>
  <si>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</si>
  <si>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</si>
  <si>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</si>
  <si>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</si>
  <si>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</si>
  <si>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</si>
  <si>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</si>
  <si>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</si>
  <si>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</si>
  <si>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</si>
  <si>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</si>
  <si>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</si>
  <si>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</si>
  <si>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</si>
  <si>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</si>
  <si>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</si>
  <si>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</si>
  <si>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</si>
  <si>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</si>
  <si>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</si>
  <si>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</si>
  <si>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</si>
  <si>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</si>
  <si>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</si>
  <si>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</si>
  <si>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</si>
  <si>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</si>
  <si>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</si>
  <si>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</si>
  <si>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</si>
  <si>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</si>
  <si>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</si>
  <si>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</si>
  <si>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</si>
  <si>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</si>
  <si>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</si>
  <si>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</si>
  <si>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</si>
  <si>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</si>
  <si>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</si>
  <si>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</si>
  <si>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</si>
  <si>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</si>
  <si>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</si>
  <si>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</si>
  <si>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</si>
  <si>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</si>
  <si>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</si>
  <si>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</si>
  <si>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</si>
  <si>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</si>
  <si>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</si>
  <si>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</si>
  <si>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</si>
  <si>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</si>
  <si>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</si>
  <si>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</si>
  <si>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</si>
  <si>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</si>
  <si>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</si>
  <si>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</si>
  <si>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</si>
  <si>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</si>
  <si>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</si>
  <si>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</si>
  <si>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</si>
  <si>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</si>
  <si>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</si>
  <si>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</si>
  <si>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</si>
  <si>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</si>
  <si>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</si>
  <si>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</si>
  <si>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</si>
  <si>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</si>
  <si>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</si>
  <si>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</si>
  <si>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</si>
  <si>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</si>
  <si>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</si>
  <si>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</si>
  <si>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</si>
  <si>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</si>
  <si>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</si>
  <si>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</si>
  <si>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</si>
  <si>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</si>
  <si>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</si>
  <si>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</si>
  <si>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</si>
  <si>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</si>
  <si>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</si>
  <si>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</si>
  <si>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</si>
  <si>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</si>
  <si>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</si>
  <si>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</si>
  <si>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</si>
  <si>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</si>
  <si>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</si>
  <si>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</si>
  <si>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</si>
  <si>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</si>
  <si>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</si>
  <si>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</si>
  <si>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</si>
  <si>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</si>
  <si>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</si>
  <si>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</si>
  <si>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</si>
  <si>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</si>
  <si>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</si>
  <si>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</si>
  <si>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</si>
  <si>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</si>
  <si>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</si>
  <si>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</si>
  <si>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</si>
  <si>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</si>
  <si>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</si>
  <si>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</si>
  <si>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</si>
  <si>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</si>
  <si>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</si>
  <si>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</si>
  <si>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</si>
  <si>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</si>
  <si>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</si>
  <si>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</si>
  <si>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</si>
  <si>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</si>
  <si>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</si>
  <si>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</si>
  <si>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</si>
  <si>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</si>
  <si>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</si>
  <si>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</si>
  <si>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</si>
  <si>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</si>
  <si>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</si>
  <si>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</si>
  <si>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</si>
  <si>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</si>
  <si>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</si>
  <si>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</si>
  <si>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</si>
  <si>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</si>
  <si>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</si>
  <si>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</si>
  <si>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</si>
  <si>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</si>
  <si>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</si>
  <si>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</si>
  <si>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</si>
  <si>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</si>
  <si>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</si>
  <si>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</si>
  <si>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</si>
  <si>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</si>
  <si>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</si>
  <si>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</si>
  <si>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</si>
  <si>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</si>
  <si>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</si>
  <si>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</si>
  <si>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</si>
  <si>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</si>
  <si>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</si>
  <si>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</si>
  <si>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</si>
  <si>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</si>
  <si>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</si>
  <si>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</si>
  <si>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</si>
  <si>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</si>
  <si>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</si>
  <si>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</si>
  <si>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</si>
  <si>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</si>
  <si>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</si>
  <si>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</si>
  <si>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</si>
  <si>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</si>
  <si>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</si>
  <si>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</si>
  <si>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</si>
  <si>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</si>
  <si>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</si>
  <si>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</si>
  <si>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</si>
  <si>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</si>
  <si>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</si>
  <si>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</si>
  <si>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</si>
  <si>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</si>
  <si>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</si>
  <si>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</si>
  <si>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</si>
  <si>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</si>
  <si>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</si>
  <si>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</si>
  <si>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</si>
  <si>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</si>
  <si>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</si>
  <si>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</si>
  <si>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</si>
  <si>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</si>
  <si>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</si>
  <si>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</si>
  <si>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</si>
  <si>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</si>
  <si>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</si>
  <si>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</si>
  <si>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</si>
  <si>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</si>
  <si>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</si>
  <si>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</si>
  <si>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</si>
  <si>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</si>
  <si>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</si>
  <si>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</si>
  <si>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</si>
  <si>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</si>
  <si>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</si>
  <si>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</si>
  <si>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</si>
  <si>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</si>
  <si>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</si>
  <si>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</si>
  <si>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</si>
  <si>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</si>
  <si>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</si>
  <si>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</si>
  <si>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</si>
  <si>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</si>
  <si>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</si>
  <si>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</si>
  <si>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</si>
  <si>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</si>
  <si>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</si>
  <si>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</si>
  <si>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</si>
  <si>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</si>
  <si>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</si>
  <si>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</si>
  <si>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</si>
  <si>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</si>
  <si>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</si>
  <si>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</si>
  <si>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</si>
  <si>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</si>
  <si>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</si>
  <si>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</si>
  <si>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</si>
  <si>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</si>
  <si>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</si>
  <si>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</si>
  <si>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</si>
  <si>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</si>
  <si>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</si>
  <si>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</si>
  <si>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</si>
  <si>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</si>
  <si>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</si>
  <si>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</si>
  <si>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</si>
  <si>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</si>
  <si>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</si>
  <si>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</si>
  <si>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</si>
  <si>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</si>
  <si>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</si>
  <si>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</si>
  <si>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</si>
  <si>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</si>
  <si>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</si>
  <si>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</si>
  <si>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</si>
  <si>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</si>
  <si>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</si>
  <si>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</si>
  <si>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</si>
  <si>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</si>
  <si>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</si>
  <si>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</si>
  <si>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</si>
  <si>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</si>
  <si>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</si>
  <si>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</si>
  <si>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</si>
  <si>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</si>
  <si>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</si>
  <si>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</si>
  <si>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</si>
  <si>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</si>
  <si>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</si>
  <si>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</si>
  <si>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</si>
  <si>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</si>
  <si>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</si>
  <si>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</si>
  <si>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</si>
  <si>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</si>
  <si>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</si>
  <si>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</si>
  <si>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</si>
  <si>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</si>
  <si>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</si>
  <si>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</si>
  <si>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</si>
  <si>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</si>
  <si>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</si>
  <si>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</si>
  <si>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</si>
  <si>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</si>
  <si>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</si>
  <si>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</si>
  <si>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</si>
  <si>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</si>
  <si>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</si>
  <si>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</si>
  <si>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</si>
  <si>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</si>
  <si>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</si>
  <si>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</si>
  <si>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</si>
  <si>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</si>
  <si>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</si>
  <si>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</si>
  <si>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</si>
  <si>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</si>
  <si>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</si>
  <si>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</si>
  <si>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</si>
  <si>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</si>
  <si>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</si>
  <si>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</si>
  <si>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</si>
  <si>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</si>
  <si>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</si>
  <si>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</si>
  <si>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</si>
  <si>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</si>
  <si>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</si>
  <si>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</si>
  <si>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</si>
  <si>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</si>
  <si>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</si>
  <si>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</si>
  <si>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</si>
  <si>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</si>
  <si>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</si>
  <si>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</si>
  <si>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</si>
  <si>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</si>
  <si>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</si>
  <si>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</si>
  <si>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</si>
  <si>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</si>
  <si>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</si>
  <si>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</si>
  <si>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</si>
  <si>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</si>
  <si>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</si>
  <si>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</si>
  <si>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</si>
  <si>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</si>
  <si>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</si>
  <si>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</si>
  <si>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</si>
  <si>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</si>
  <si>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</si>
  <si>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</si>
  <si>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</si>
  <si>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</si>
  <si>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</si>
  <si>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</si>
  <si>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</si>
  <si>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</si>
  <si>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</si>
  <si>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</si>
  <si>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</si>
  <si>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</si>
  <si>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</si>
  <si>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</si>
  <si>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</si>
  <si>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</si>
  <si>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</si>
  <si>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</si>
  <si>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</si>
  <si>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</si>
  <si>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</si>
  <si>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</si>
  <si>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</si>
  <si>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</si>
  <si>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</si>
  <si>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</si>
  <si>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</si>
  <si>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</si>
  <si>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</si>
  <si>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</si>
  <si>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</si>
  <si>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</si>
  <si>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</si>
  <si>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</si>
  <si>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</si>
  <si>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</si>
  <si>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</si>
  <si>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</si>
  <si>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</si>
  <si>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</si>
  <si>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</si>
  <si>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</si>
  <si>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</si>
  <si>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</si>
  <si>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</si>
  <si>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</si>
  <si>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</si>
  <si>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</si>
  <si>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</si>
  <si>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</si>
  <si>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</si>
  <si>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</si>
  <si>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</si>
  <si>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</si>
  <si>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</si>
  <si>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</si>
  <si>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</si>
  <si>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</si>
  <si>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</si>
  <si>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</si>
  <si>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</si>
  <si>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</si>
  <si>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</si>
  <si>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</si>
  <si>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</si>
  <si>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</si>
  <si>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</si>
  <si>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</si>
  <si>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</si>
  <si>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</si>
  <si>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</si>
  <si>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</si>
  <si>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</si>
  <si>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</si>
  <si>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</si>
  <si>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</si>
  <si>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</si>
  <si>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</si>
  <si>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</si>
  <si>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</si>
  <si>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</si>
  <si>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</si>
  <si>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</si>
  <si>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</si>
  <si>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</si>
  <si>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</si>
  <si>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</si>
  <si>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</si>
  <si>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</si>
  <si>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</si>
  <si>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</si>
  <si>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</si>
  <si>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</si>
  <si>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</si>
  <si>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</si>
  <si>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</si>
  <si>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</si>
  <si>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</si>
  <si>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</si>
  <si>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</si>
  <si>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</si>
  <si>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</si>
  <si>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</si>
  <si>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</si>
  <si>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</si>
  <si>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</si>
  <si>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</si>
  <si>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</si>
  <si>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</si>
  <si>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</si>
  <si>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</si>
  <si>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</si>
  <si>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</si>
  <si>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</si>
  <si>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</si>
  <si>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</si>
  <si>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</si>
  <si>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</si>
  <si>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</si>
  <si>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</si>
  <si>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</si>
  <si>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</si>
  <si>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</si>
  <si>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</si>
  <si>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</si>
  <si>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</si>
  <si>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</si>
  <si>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</si>
  <si>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</si>
  <si>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</si>
  <si>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</si>
  <si>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</si>
  <si>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</si>
  <si>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</si>
  <si>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</si>
  <si>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</si>
  <si>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</si>
  <si>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</si>
  <si>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</si>
  <si>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</si>
  <si>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</si>
  <si>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</si>
  <si>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</si>
  <si>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</si>
  <si>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</si>
  <si>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</si>
  <si>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</si>
  <si>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</si>
  <si>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</si>
  <si>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</si>
  <si>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</si>
  <si>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</si>
  <si>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</si>
  <si>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</si>
  <si>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</si>
  <si>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</si>
  <si>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</si>
  <si>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</si>
  <si>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</si>
  <si>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</si>
  <si>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</si>
  <si>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</si>
  <si>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</si>
  <si>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</si>
  <si>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</si>
  <si>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</si>
  <si>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</si>
  <si>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</si>
  <si>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</si>
  <si>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</si>
  <si>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</si>
  <si>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</si>
  <si>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</si>
  <si>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</si>
  <si>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</si>
  <si>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</si>
  <si>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</si>
  <si>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</si>
  <si>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</si>
  <si>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</si>
  <si>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</si>
  <si>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</si>
  <si>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</si>
  <si>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</si>
  <si>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</si>
  <si>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</si>
  <si>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</si>
  <si>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</si>
  <si>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</si>
  <si>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</si>
  <si>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</si>
  <si>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</si>
  <si>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</si>
  <si>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</si>
  <si>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</si>
  <si>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</si>
  <si>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</si>
  <si>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</si>
  <si>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</si>
  <si>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</si>
  <si>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</si>
  <si>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</si>
  <si>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</si>
  <si>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</si>
  <si>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</si>
  <si>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</si>
  <si>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</si>
  <si>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</si>
  <si>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</si>
  <si>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</si>
  <si>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</si>
  <si>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</si>
  <si>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</si>
  <si>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</si>
  <si>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</si>
  <si>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</si>
  <si>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</si>
  <si>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</si>
  <si>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</si>
  <si>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</si>
  <si>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</si>
  <si>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</si>
  <si>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</si>
  <si>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</si>
  <si>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</si>
  <si>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</si>
  <si>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</si>
  <si>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</si>
  <si>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</si>
  <si>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</si>
  <si>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</si>
  <si>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</si>
  <si>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</si>
  <si>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</si>
  <si>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</si>
  <si>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</si>
  <si>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</si>
  <si>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</si>
  <si>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</si>
  <si>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</si>
  <si>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</si>
  <si>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</si>
  <si>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</si>
  <si>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</si>
  <si>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</si>
  <si>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</si>
  <si>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</si>
  <si>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</si>
  <si>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</si>
  <si>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</si>
  <si>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</si>
  <si>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</si>
  <si>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</si>
  <si>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</si>
  <si>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</si>
  <si>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</si>
  <si>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</si>
  <si>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</si>
  <si>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</si>
  <si>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</si>
  <si>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</si>
  <si>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</si>
  <si>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</si>
  <si>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</si>
  <si>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</si>
  <si>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</si>
  <si>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</si>
  <si>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</si>
  <si>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</si>
  <si>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</si>
  <si>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</si>
  <si>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</si>
  <si>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</si>
  <si>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</si>
  <si>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</si>
  <si>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</si>
  <si>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</si>
  <si>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</si>
  <si>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</si>
  <si>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</si>
  <si>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</si>
  <si>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</si>
  <si>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</si>
  <si>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</si>
  <si>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</si>
  <si>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</si>
  <si>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</si>
  <si>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</si>
  <si>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</si>
  <si>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</si>
  <si>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</si>
  <si>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</si>
  <si>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</si>
  <si>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</si>
  <si>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</si>
  <si>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</si>
  <si>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</si>
  <si>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</si>
  <si>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</si>
  <si>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</si>
  <si>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</si>
  <si>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</si>
  <si>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</si>
  <si>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</si>
  <si>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</si>
  <si>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</si>
  <si>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</si>
  <si>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</si>
  <si>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</si>
  <si>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</si>
  <si>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</si>
  <si>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</si>
  <si>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</si>
  <si>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</si>
  <si>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</si>
  <si>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</si>
  <si>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</si>
  <si>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</si>
  <si>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</si>
  <si>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</si>
  <si>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</si>
  <si>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</si>
  <si>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</si>
  <si>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</si>
  <si>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</si>
  <si>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</si>
  <si>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</si>
  <si>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</si>
  <si>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</si>
  <si>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</si>
  <si>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</si>
  <si>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</si>
  <si>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</si>
  <si>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</si>
  <si>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</si>
  <si>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</si>
  <si>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</si>
  <si>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</si>
  <si>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</si>
  <si>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</si>
  <si>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</si>
  <si>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</si>
  <si>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</si>
  <si>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</si>
  <si>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</si>
  <si>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</si>
  <si>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</si>
  <si>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</si>
  <si>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</si>
  <si>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</si>
  <si>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</si>
  <si>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</si>
  <si>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</si>
  <si>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</si>
  <si>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</si>
  <si>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</si>
  <si>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</si>
  <si>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</si>
  <si>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</si>
  <si>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</si>
  <si>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</si>
  <si>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</si>
  <si>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</si>
  <si>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</si>
  <si>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</si>
  <si>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</si>
  <si>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</si>
  <si>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</si>
  <si>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</si>
  <si>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</si>
  <si>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</si>
  <si>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</si>
  <si>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</si>
  <si>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</si>
  <si>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</si>
  <si>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</si>
  <si>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</si>
  <si>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</si>
  <si>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</si>
  <si>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</si>
  <si>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</si>
  <si>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</si>
  <si>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</si>
  <si>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</si>
  <si>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</si>
  <si>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</si>
  <si>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</si>
  <si>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</si>
  <si>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</si>
  <si>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</si>
  <si>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</si>
  <si>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</si>
  <si>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</si>
  <si>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</si>
  <si>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</si>
  <si>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</si>
  <si>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</si>
  <si>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</si>
  <si>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</si>
  <si>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</si>
  <si>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</si>
  <si>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</si>
  <si>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</si>
  <si>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</si>
  <si>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</si>
  <si>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</si>
  <si>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</si>
  <si>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</si>
  <si>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</si>
  <si>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</si>
  <si>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</si>
  <si>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</si>
  <si>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</si>
  <si>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</si>
  <si>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</si>
  <si>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</si>
  <si>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</si>
  <si>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</si>
  <si>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</si>
  <si>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</si>
  <si>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</si>
  <si>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</si>
  <si>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</si>
  <si>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</si>
  <si>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</si>
  <si>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</si>
  <si>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</si>
  <si>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</si>
  <si>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</si>
  <si>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</si>
  <si>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</si>
  <si>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</si>
  <si>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</si>
  <si>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</si>
  <si>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</si>
  <si>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</si>
  <si>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</si>
  <si>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</si>
  <si>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</si>
  <si>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</si>
  <si>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</si>
  <si>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</si>
  <si>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</si>
  <si>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</si>
  <si>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</si>
  <si>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</si>
  <si>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</si>
  <si>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</si>
  <si>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</si>
  <si>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</si>
  <si>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</si>
  <si>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</si>
  <si>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</si>
  <si>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</si>
  <si>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</si>
  <si>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</si>
  <si>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</si>
  <si>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</si>
  <si>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</si>
  <si>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</si>
  <si>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</si>
  <si>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</si>
  <si>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</si>
  <si>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</si>
  <si>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</si>
  <si>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</si>
  <si>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</si>
  <si>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</si>
  <si>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</si>
  <si>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</si>
  <si>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</si>
  <si>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</si>
  <si>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</si>
  <si>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</si>
  <si>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</si>
  <si>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</si>
  <si>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</si>
  <si>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</si>
  <si>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</si>
  <si>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</si>
  <si>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</si>
  <si>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</si>
  <si>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</si>
  <si>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</si>
  <si>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</si>
  <si>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</si>
  <si>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</si>
  <si>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</si>
  <si>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</si>
  <si>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</si>
  <si>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</si>
  <si>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</si>
  <si>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</si>
  <si>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</si>
  <si>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</si>
  <si>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</si>
  <si>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</si>
  <si>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</si>
  <si>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</si>
  <si>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</si>
  <si>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</si>
  <si>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</si>
  <si>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</si>
  <si>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</si>
  <si>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</si>
  <si>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</si>
  <si>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</si>
  <si>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</si>
  <si>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</si>
  <si>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</si>
  <si>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</si>
  <si>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</si>
  <si>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</si>
  <si>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</si>
  <si>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</si>
  <si>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</si>
  <si>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</si>
  <si>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</si>
  <si>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</si>
  <si>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</si>
  <si>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</si>
  <si>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</si>
  <si>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</si>
  <si>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</si>
  <si>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</si>
  <si>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</si>
  <si>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</si>
  <si>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</si>
  <si>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</si>
  <si>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</si>
  <si>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</si>
  <si>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</si>
  <si>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</si>
  <si>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</si>
  <si>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</si>
  <si>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</si>
  <si>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</si>
  <si>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</si>
  <si>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</si>
  <si>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</si>
  <si>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</si>
  <si>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</si>
  <si>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</si>
  <si>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</si>
  <si>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</si>
  <si>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</si>
  <si>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</si>
  <si>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</si>
  <si>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</si>
  <si>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</si>
  <si>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</si>
  <si>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</si>
  <si>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</si>
  <si>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</si>
  <si>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</si>
  <si>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</si>
  <si>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</si>
  <si>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</si>
  <si>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</si>
  <si>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</si>
  <si>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</si>
  <si>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</si>
  <si>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</si>
  <si>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</si>
  <si>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</si>
  <si>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</si>
  <si>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</si>
  <si>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</si>
  <si>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</si>
  <si>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</si>
  <si>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</si>
  <si>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</si>
  <si>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</si>
  <si>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</si>
  <si>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</si>
  <si>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</si>
  <si>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</si>
  <si>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</si>
  <si>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</si>
  <si>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</si>
  <si>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</si>
  <si>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</si>
  <si>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</si>
  <si>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</si>
  <si>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</si>
  <si>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</si>
  <si>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</si>
  <si>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</si>
  <si>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</si>
  <si>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</si>
  <si>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</si>
  <si>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</si>
  <si>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</si>
  <si>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</si>
  <si>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</si>
  <si>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</si>
  <si>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</si>
  <si>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</si>
  <si>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</si>
  <si>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</si>
  <si>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</si>
  <si>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</si>
  <si>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</si>
  <si>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</si>
  <si>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</si>
  <si>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</si>
  <si>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</si>
  <si>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</si>
  <si>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</si>
  <si>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</si>
  <si>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</si>
  <si>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</si>
  <si>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</si>
  <si>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</si>
  <si>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</si>
  <si>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</si>
  <si>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</si>
  <si>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</si>
  <si>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</si>
  <si>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</si>
  <si>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</si>
  <si>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</si>
  <si>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</si>
  <si>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</si>
  <si>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</si>
  <si>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</si>
  <si>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</si>
  <si>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</si>
  <si>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</si>
  <si>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</si>
  <si>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</si>
  <si>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</si>
  <si>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</si>
  <si>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</si>
  <si>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</si>
  <si>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</si>
  <si>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</si>
  <si>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</si>
  <si>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</si>
  <si>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</si>
  <si>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</si>
  <si>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</si>
  <si>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</si>
  <si>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</si>
  <si>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</si>
  <si>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</si>
  <si>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</si>
  <si>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</si>
  <si>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</si>
  <si>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</si>
  <si>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</si>
  <si>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</si>
  <si>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</si>
  <si>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</si>
  <si>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</si>
  <si>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</si>
  <si>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</si>
  <si>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</si>
  <si>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</si>
  <si>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</si>
  <si>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</si>
  <si>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</si>
  <si>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</si>
  <si>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</si>
  <si>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</si>
  <si>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</si>
  <si>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</si>
  <si>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</si>
  <si>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</si>
  <si>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</si>
  <si>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</si>
  <si>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</si>
  <si>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</si>
  <si>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</si>
  <si>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</si>
  <si>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</si>
  <si>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</si>
  <si>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</si>
  <si>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</si>
  <si>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</si>
  <si>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</si>
  <si>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</si>
  <si>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</si>
  <si>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</si>
  <si>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</si>
  <si>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</si>
  <si>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</si>
  <si>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</si>
  <si>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</si>
  <si>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</si>
  <si>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</si>
  <si>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</si>
  <si>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</si>
  <si>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</si>
  <si>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</si>
  <si>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</si>
  <si>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</si>
  <si>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</si>
  <si>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</si>
  <si>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</si>
  <si>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</si>
  <si>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</si>
  <si>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</si>
  <si>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</si>
  <si>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</si>
  <si>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</si>
  <si>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</si>
  <si>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</si>
  <si>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</si>
  <si>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</si>
  <si>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</si>
  <si>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</si>
  <si>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</si>
  <si>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</si>
  <si>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</si>
  <si>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</si>
  <si>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</si>
  <si>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</si>
  <si>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</si>
  <si>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</si>
  <si>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</si>
  <si>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</si>
  <si>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</si>
  <si>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</si>
  <si>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</si>
  <si>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</si>
  <si>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</si>
  <si>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</si>
  <si>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</si>
  <si>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</si>
  <si>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</si>
  <si>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</si>
  <si>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</si>
  <si>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</si>
  <si>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</si>
  <si>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</si>
  <si>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</si>
  <si>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</si>
  <si>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</si>
  <si>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</si>
  <si>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</si>
  <si>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</si>
  <si>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</si>
  <si>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</si>
  <si>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</si>
  <si>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</si>
  <si>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</si>
  <si>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</si>
  <si>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</si>
  <si>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</si>
  <si>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</si>
  <si>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</si>
  <si>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</si>
  <si>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</si>
  <si>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</si>
  <si>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</si>
  <si>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</si>
  <si>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</si>
  <si>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</si>
  <si>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</si>
  <si>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</si>
  <si>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</si>
  <si>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</si>
  <si>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</si>
  <si>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</si>
  <si>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</si>
  <si>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</si>
  <si>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</si>
  <si>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</si>
  <si>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</si>
  <si>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</si>
  <si>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</si>
  <si>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</si>
  <si>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</si>
  <si>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</si>
  <si>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</si>
  <si>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</si>
  <si>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</si>
  <si>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</si>
  <si>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</si>
  <si>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</si>
  <si>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</si>
  <si>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</si>
  <si>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</si>
  <si>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</si>
  <si>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</si>
  <si>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</si>
  <si>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</si>
  <si>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</si>
  <si>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</si>
  <si>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</si>
  <si>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</si>
  <si>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</si>
  <si>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</si>
  <si>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</si>
  <si>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</si>
  <si>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</si>
  <si>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</si>
  <si>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</si>
  <si>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</si>
  <si>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</si>
  <si>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</si>
  <si>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</si>
  <si>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</si>
  <si>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</si>
  <si>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</si>
  <si>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</si>
  <si>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</si>
  <si>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</si>
  <si>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</si>
  <si>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</si>
  <si>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</si>
  <si>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</si>
  <si>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</si>
  <si>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</si>
  <si>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</si>
  <si>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</si>
  <si>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</si>
  <si>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</si>
  <si>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</si>
  <si>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</si>
  <si>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</si>
  <si>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</si>
  <si>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</si>
  <si>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</si>
  <si>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</si>
  <si>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</si>
  <si>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</si>
  <si>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</si>
  <si>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</si>
  <si>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</si>
  <si>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</si>
  <si>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</si>
  <si>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</si>
  <si>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</si>
  <si>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</si>
  <si>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</si>
  <si>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</si>
  <si>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</si>
  <si>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</si>
  <si>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</si>
  <si>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</si>
  <si>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</si>
  <si>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</si>
  <si>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</si>
  <si>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</si>
  <si>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</si>
  <si>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</si>
  <si>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</si>
  <si>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</si>
  <si>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</si>
  <si>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</si>
  <si>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</si>
  <si>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</si>
  <si>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</si>
  <si>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</si>
  <si>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</si>
  <si>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</si>
  <si>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</si>
  <si>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</si>
  <si>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</si>
  <si>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</si>
  <si>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</si>
  <si>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</si>
  <si>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</si>
  <si>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</si>
  <si>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</si>
  <si>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</si>
  <si>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</si>
  <si>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</si>
  <si>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</si>
  <si>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</si>
  <si>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</si>
  <si>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</si>
  <si>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</si>
  <si>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</si>
  <si>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</si>
  <si>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</si>
  <si>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</si>
  <si>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</si>
  <si>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</si>
  <si>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</si>
  <si>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</si>
  <si>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</si>
  <si>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</si>
  <si>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</si>
  <si>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</si>
  <si>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</si>
  <si>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</si>
  <si>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</si>
  <si>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</si>
  <si>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</si>
  <si>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</si>
  <si>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</si>
  <si>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</si>
  <si>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</si>
  <si>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</si>
  <si>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</si>
  <si>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</si>
  <si>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</si>
  <si>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</si>
  <si>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</si>
  <si>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</si>
  <si>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</si>
  <si>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</si>
  <si>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</si>
  <si>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</si>
  <si>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</si>
  <si>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</si>
  <si>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</si>
  <si>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</si>
  <si>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</si>
  <si>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</si>
  <si>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</si>
  <si>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</si>
  <si>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</si>
  <si>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</si>
  <si>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</si>
  <si>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</si>
  <si>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</si>
  <si>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</si>
  <si>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</si>
  <si>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</si>
  <si>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</si>
  <si>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</si>
  <si>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</si>
  <si>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</si>
  <si>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</si>
  <si>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</si>
  <si>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</si>
  <si>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</si>
  <si>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</si>
  <si>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</si>
  <si>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</si>
  <si>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</si>
  <si>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</si>
  <si>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</si>
  <si>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</si>
  <si>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</si>
  <si>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</si>
  <si>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</si>
  <si>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</si>
  <si>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</si>
  <si>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</si>
  <si>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</si>
  <si>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</si>
  <si>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</si>
  <si>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</si>
  <si>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</si>
  <si>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</si>
  <si>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</si>
  <si>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</si>
  <si>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</si>
  <si>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</si>
  <si>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</si>
  <si>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</si>
  <si>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</si>
  <si>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</si>
  <si>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</si>
  <si>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</si>
  <si>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</si>
  <si>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</si>
  <si>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</si>
  <si>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</si>
  <si>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</si>
  <si>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</si>
  <si>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</si>
  <si>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</si>
  <si>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</si>
  <si>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</si>
  <si>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</si>
  <si>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</si>
  <si>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</si>
  <si>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</si>
  <si>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</si>
  <si>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</si>
  <si>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</si>
  <si>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</si>
  <si>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</si>
  <si>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</si>
  <si>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</si>
  <si>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</si>
  <si>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</si>
  <si>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</si>
  <si>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</si>
  <si>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</si>
  <si>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</si>
  <si>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</si>
  <si>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</si>
  <si>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</si>
  <si>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</si>
  <si>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</si>
  <si>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</si>
  <si>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</si>
  <si>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</si>
  <si>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</si>
  <si>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</si>
  <si>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</si>
  <si>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</si>
  <si>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</si>
  <si>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</si>
  <si>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</si>
  <si>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</si>
  <si>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</si>
  <si>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</si>
  <si>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</si>
  <si>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</si>
  <si>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</si>
  <si>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</si>
  <si>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</si>
  <si>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</si>
  <si>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</si>
  <si>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</si>
  <si>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</si>
  <si>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</si>
  <si>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</si>
  <si>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</si>
  <si>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</si>
  <si>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</si>
  <si>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</si>
  <si>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</si>
  <si>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</si>
  <si>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</si>
  <si>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</si>
  <si>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</si>
  <si>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</si>
  <si>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</si>
  <si>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</si>
  <si>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</si>
  <si>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</si>
  <si>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</si>
  <si>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</si>
  <si>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</si>
  <si>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</si>
  <si>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</si>
  <si>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</si>
  <si>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</si>
  <si>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</si>
  <si>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</si>
  <si>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</si>
  <si>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</si>
  <si>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</si>
  <si>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</si>
  <si>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</si>
  <si>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</si>
  <si>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</si>
  <si>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</si>
  <si>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</si>
  <si>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</si>
  <si>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</si>
  <si>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</si>
  <si>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</si>
  <si>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</si>
  <si>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</si>
  <si>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</si>
  <si>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</si>
  <si>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</si>
  <si>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</si>
  <si>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</si>
  <si>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</si>
  <si>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</si>
  <si>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</si>
  <si>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</si>
  <si>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</si>
  <si>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</si>
  <si>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</si>
  <si>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</si>
  <si>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</si>
  <si>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</si>
  <si>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</si>
  <si>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</si>
  <si>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</si>
  <si>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</si>
  <si>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</si>
  <si>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</si>
  <si>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</si>
  <si>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</si>
  <si>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</si>
  <si>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</si>
  <si>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</si>
  <si>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</si>
  <si>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</si>
  <si>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</si>
  <si>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</si>
  <si>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</si>
  <si>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</si>
  <si>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</si>
  <si>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</si>
  <si>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</si>
  <si>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</si>
  <si>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</si>
  <si>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</si>
  <si>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</si>
  <si>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</si>
  <si>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</si>
  <si>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</si>
  <si>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</si>
  <si>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</si>
  <si>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</si>
  <si>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</si>
  <si>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</si>
  <si>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</si>
  <si>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</si>
  <si>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</si>
  <si>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</si>
  <si>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</si>
  <si>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</si>
  <si>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</si>
  <si>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</si>
  <si>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</si>
  <si>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</si>
  <si>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</si>
  <si>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</si>
  <si>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</si>
  <si>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</si>
  <si>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</si>
  <si>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</si>
  <si>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</si>
  <si>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</si>
  <si>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</si>
  <si>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</si>
  <si>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</si>
  <si>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</si>
  <si>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</si>
  <si>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</si>
  <si>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</si>
  <si>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</si>
  <si>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</si>
  <si>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</si>
  <si>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</si>
  <si>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</si>
  <si>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</si>
  <si>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</si>
  <si>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</si>
  <si>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</si>
  <si>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</si>
  <si>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</si>
  <si>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</si>
  <si>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</si>
  <si>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</si>
  <si>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</si>
  <si>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</si>
  <si>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</si>
  <si>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</si>
  <si>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</si>
  <si>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</si>
  <si>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</si>
  <si>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</si>
  <si>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</si>
  <si>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</si>
  <si>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</si>
  <si>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</si>
  <si>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</si>
  <si>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</si>
  <si>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</si>
  <si>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</si>
  <si>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</si>
  <si>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</si>
  <si>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</si>
  <si>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</si>
  <si>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</si>
  <si>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</si>
  <si>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</si>
  <si>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</si>
  <si>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</si>
  <si>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</si>
  <si>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</si>
  <si>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</si>
  <si>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</si>
  <si>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</si>
  <si>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</si>
  <si>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</si>
  <si>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</si>
  <si>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</si>
  <si>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</si>
  <si>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</si>
  <si>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</si>
  <si>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</si>
  <si>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</si>
  <si>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</si>
  <si>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</si>
  <si>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</si>
  <si>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</si>
  <si>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</si>
  <si>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</si>
  <si>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</si>
  <si>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</si>
  <si>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</si>
  <si>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</si>
  <si>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</si>
  <si>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</si>
  <si>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</si>
  <si>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</si>
  <si>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</si>
  <si>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</si>
  <si>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</si>
  <si>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</si>
  <si>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</si>
  <si>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</si>
  <si>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</si>
  <si>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</si>
  <si>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</si>
  <si>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</si>
  <si>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</si>
  <si>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</si>
  <si>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</si>
  <si>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</si>
  <si>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</si>
  <si>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</si>
  <si>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</si>
  <si>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</si>
  <si>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</si>
  <si>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</si>
  <si>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</si>
  <si>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</si>
  <si>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</si>
  <si>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</si>
  <si>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</si>
  <si>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</si>
  <si>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</si>
  <si>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</si>
  <si>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</si>
  <si>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</si>
  <si>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</si>
  <si>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</si>
  <si>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</si>
  <si>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</si>
  <si>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</si>
  <si>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</si>
  <si>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</si>
  <si>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</si>
  <si>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</si>
  <si>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</si>
  <si>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</si>
  <si>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</si>
  <si>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</si>
  <si>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</si>
  <si>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</si>
  <si>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</si>
  <si>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</si>
  <si>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</si>
  <si>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</si>
  <si>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</si>
  <si>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</si>
  <si>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</si>
  <si>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</si>
  <si>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</si>
  <si>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</si>
  <si>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</si>
  <si>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</si>
  <si>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</si>
  <si>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</si>
  <si>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</si>
  <si>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</si>
  <si>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</si>
  <si>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</si>
  <si>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</si>
  <si>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</si>
  <si>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</si>
  <si>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</si>
  <si>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</si>
  <si>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</si>
  <si>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</si>
  <si>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</si>
  <si>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</si>
  <si>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</si>
  <si>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</si>
  <si>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</si>
  <si>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</si>
  <si>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</si>
  <si>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</si>
  <si>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</si>
  <si>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</si>
  <si>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</si>
  <si>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</si>
  <si>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</si>
  <si>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</si>
  <si>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</si>
  <si>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</si>
  <si>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</si>
  <si>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</si>
  <si>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</si>
  <si>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</si>
  <si>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</si>
  <si>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</si>
  <si>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</si>
  <si>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</si>
  <si>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</si>
  <si>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</si>
  <si>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</si>
  <si>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</si>
  <si>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</si>
  <si>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</si>
  <si>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</si>
  <si>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</si>
  <si>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</si>
  <si>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</si>
  <si>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</si>
  <si>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</si>
  <si>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</si>
  <si>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</si>
  <si>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</si>
  <si>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</si>
  <si>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</si>
  <si>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</si>
  <si>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</si>
  <si>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</si>
  <si>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</si>
  <si>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</si>
  <si>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</si>
  <si>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</si>
  <si>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</si>
  <si>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</si>
  <si>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</si>
  <si>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</si>
  <si>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</si>
  <si>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</si>
  <si>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</si>
  <si>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</si>
  <si>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</si>
  <si>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</si>
  <si>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</si>
  <si>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</si>
  <si>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</si>
  <si>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</si>
  <si>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</si>
  <si>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</si>
  <si>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</si>
  <si>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</si>
  <si>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</si>
  <si>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</si>
  <si>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</si>
  <si>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</si>
  <si>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</si>
  <si>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</si>
  <si>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</si>
  <si>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</si>
  <si>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</si>
  <si>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</si>
  <si>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</si>
  <si>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</si>
  <si>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</si>
  <si>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</si>
  <si>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</si>
  <si>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</si>
  <si>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</si>
  <si>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</si>
  <si>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</si>
  <si>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</si>
  <si>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</si>
  <si>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</si>
  <si>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</si>
  <si>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</si>
  <si>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</si>
  <si>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</si>
  <si>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</si>
  <si>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</si>
  <si>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</si>
  <si>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</si>
  <si>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</si>
  <si>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</si>
  <si>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</si>
  <si>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</si>
  <si>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</si>
  <si>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</si>
  <si>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</si>
  <si>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</si>
  <si>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</si>
  <si>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</si>
  <si>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</si>
  <si>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</si>
  <si>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</si>
  <si>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</si>
  <si>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</si>
  <si>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</si>
  <si>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</si>
  <si>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</si>
  <si>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</si>
  <si>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</si>
  <si>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</si>
  <si>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</si>
  <si>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</si>
  <si>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</si>
  <si>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</si>
  <si>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</si>
  <si>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</si>
  <si>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</si>
  <si>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</si>
  <si>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</si>
  <si>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</si>
  <si>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</si>
  <si>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</si>
  <si>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</si>
  <si>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</si>
  <si>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</si>
  <si>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</si>
  <si>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</si>
  <si>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</si>
  <si>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</si>
  <si>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</si>
  <si>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</si>
  <si>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</si>
  <si>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</si>
  <si>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</si>
  <si>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</si>
  <si>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</si>
  <si>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</si>
  <si>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</si>
  <si>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</si>
  <si>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</si>
  <si>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</si>
  <si>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</si>
  <si>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</si>
  <si>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</si>
  <si>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</si>
  <si>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</si>
  <si>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</si>
  <si>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</si>
  <si>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</si>
  <si>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</si>
  <si>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</si>
  <si>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</si>
  <si>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</si>
  <si>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</si>
  <si>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</si>
  <si>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</si>
  <si>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</si>
  <si>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</si>
  <si>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</si>
  <si>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</si>
  <si>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</si>
  <si>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</si>
  <si>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</si>
  <si>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</si>
  <si>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</si>
  <si>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</si>
  <si>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</si>
  <si>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</si>
  <si>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</si>
  <si>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</si>
  <si>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</si>
  <si>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</si>
  <si>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</si>
  <si>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</si>
  <si>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</si>
  <si>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</si>
  <si>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</si>
  <si>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</si>
  <si>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</si>
  <si>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</si>
  <si>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</si>
  <si>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</si>
  <si>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</si>
  <si>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</si>
  <si>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</si>
  <si>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</si>
  <si>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</si>
  <si>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</si>
  <si>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</si>
  <si>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</si>
  <si>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</si>
  <si>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</si>
  <si>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</si>
  <si>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</si>
  <si>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</si>
  <si>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</si>
  <si>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</si>
  <si>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</si>
  <si>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</si>
  <si>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</si>
  <si>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</si>
  <si>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</si>
  <si>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</si>
  <si>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</si>
  <si>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</si>
  <si>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</si>
  <si>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</si>
  <si>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</si>
  <si>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</si>
  <si>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</si>
  <si>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</si>
  <si>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</si>
  <si>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</si>
  <si>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</si>
  <si>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</si>
  <si>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</si>
  <si>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</si>
  <si>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</si>
  <si>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</si>
  <si>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</si>
  <si>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</si>
  <si>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</si>
  <si>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</si>
  <si>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</si>
  <si>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</si>
  <si>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</si>
  <si>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</si>
  <si>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</si>
  <si>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</si>
  <si>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</si>
  <si>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</si>
  <si>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</si>
  <si>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</si>
  <si>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</si>
  <si>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</si>
  <si>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</si>
  <si>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</si>
  <si>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</si>
  <si>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</si>
  <si>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</si>
  <si>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</si>
  <si>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</si>
  <si>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</si>
  <si>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</si>
  <si>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</si>
  <si>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</si>
  <si>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</si>
  <si>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</si>
  <si>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</si>
  <si>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</si>
  <si>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</si>
  <si>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</si>
  <si>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</si>
  <si>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</si>
  <si>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</si>
  <si>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</si>
  <si>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</si>
  <si>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</si>
  <si>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</si>
  <si>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</si>
  <si>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</si>
  <si>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</si>
  <si>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</si>
  <si>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</si>
  <si>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</si>
  <si>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</si>
  <si>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</si>
  <si>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</si>
  <si>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</si>
  <si>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</si>
  <si>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</si>
  <si>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</si>
  <si>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</si>
  <si>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</si>
  <si>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</si>
  <si>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</si>
  <si>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</si>
  <si>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</si>
  <si>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</si>
  <si>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</si>
  <si>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</si>
  <si>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</si>
  <si>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</si>
  <si>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</si>
  <si>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</si>
  <si>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</si>
  <si>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</si>
  <si>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</si>
  <si>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</si>
  <si>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</si>
  <si>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</si>
  <si>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</si>
  <si>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</si>
  <si>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</si>
  <si>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</si>
  <si>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</si>
  <si>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</si>
  <si>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</si>
  <si>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</si>
  <si>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</si>
  <si>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</si>
  <si>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</si>
  <si>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</si>
  <si>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</si>
  <si>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</si>
  <si>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</si>
  <si>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</si>
  <si>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</si>
  <si>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</si>
  <si>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</si>
  <si>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</si>
  <si>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</si>
  <si>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</si>
  <si>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</si>
  <si>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</si>
  <si>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</si>
  <si>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</si>
  <si>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</si>
  <si>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</si>
  <si>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</si>
  <si>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</si>
  <si>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</si>
  <si>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</si>
  <si>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</si>
  <si>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</si>
  <si>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</si>
  <si>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</si>
  <si>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</si>
  <si>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</si>
  <si>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</si>
  <si>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</si>
  <si>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</si>
  <si>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</si>
  <si>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</si>
  <si>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</si>
  <si>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</si>
  <si>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</si>
  <si>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</si>
  <si>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</si>
  <si>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</si>
  <si>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</si>
  <si>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</si>
  <si>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</si>
  <si>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</si>
  <si>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</si>
  <si>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</si>
  <si>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</si>
  <si>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</si>
  <si>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</si>
  <si>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</si>
  <si>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</si>
  <si>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</si>
  <si>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</si>
  <si>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</si>
  <si>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</si>
  <si>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</si>
  <si>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</si>
  <si>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</si>
  <si>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</si>
  <si>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</si>
  <si>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</si>
  <si>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</si>
  <si>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</si>
  <si>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</si>
  <si>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</si>
  <si>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</si>
  <si>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</si>
  <si>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</si>
  <si>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</si>
  <si>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</si>
  <si>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</si>
  <si>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</si>
  <si>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</si>
  <si>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</si>
  <si>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</si>
  <si>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</si>
  <si>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</si>
  <si>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</si>
  <si>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</si>
  <si>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</si>
  <si>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</si>
  <si>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</si>
  <si>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</si>
  <si>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</si>
  <si>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</si>
  <si>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</si>
  <si>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</si>
  <si>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</si>
  <si>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</si>
  <si>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</si>
  <si>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</si>
  <si>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</si>
  <si>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</si>
  <si>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</si>
  <si>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</si>
  <si>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</si>
  <si>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</si>
  <si>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</si>
  <si>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</si>
  <si>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</si>
  <si>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</si>
  <si>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</si>
  <si>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</si>
  <si>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</si>
  <si>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</si>
  <si>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</si>
  <si>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</si>
  <si>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</si>
  <si>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</si>
  <si>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</si>
  <si>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</si>
  <si>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</si>
  <si>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</si>
  <si>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</si>
  <si>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</si>
  <si>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</si>
  <si>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</si>
  <si>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</si>
  <si>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</si>
  <si>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</si>
  <si>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</si>
  <si>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</si>
  <si>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</si>
  <si>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</si>
  <si>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</si>
  <si>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</si>
  <si>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</si>
  <si>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</si>
  <si>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</si>
  <si>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</si>
  <si>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</si>
  <si>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</si>
  <si>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</si>
  <si>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</si>
  <si>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</si>
  <si>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</si>
  <si>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</si>
  <si>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</si>
  <si>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</si>
  <si>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</si>
  <si>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</si>
  <si>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</si>
  <si>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</si>
  <si>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</si>
  <si>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</si>
  <si>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</si>
  <si>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</si>
  <si>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</si>
  <si>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</si>
  <si>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</si>
  <si>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</si>
  <si>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</si>
  <si>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</si>
  <si>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</si>
  <si>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</si>
  <si>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</si>
  <si>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</si>
  <si>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</si>
  <si>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</si>
  <si>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</si>
  <si>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</si>
  <si>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</si>
  <si>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</si>
  <si>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</si>
  <si>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</si>
  <si>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</si>
  <si>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</si>
  <si>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</si>
  <si>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</si>
  <si>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</si>
  <si>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</si>
  <si>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</si>
  <si>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</si>
  <si>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</si>
  <si>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</si>
  <si>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</si>
  <si>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</si>
  <si>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</si>
  <si>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</si>
  <si>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</si>
  <si>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</si>
  <si>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</si>
  <si>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</si>
  <si>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</si>
  <si>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</si>
  <si>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</si>
  <si>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</si>
  <si>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</si>
  <si>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</si>
  <si>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</si>
  <si>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</si>
  <si>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</si>
  <si>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</si>
  <si>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</si>
  <si>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</si>
  <si>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</si>
  <si>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</si>
  <si>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</si>
  <si>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</si>
  <si>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</si>
  <si>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</si>
  <si>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</si>
  <si>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</si>
  <si>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</si>
  <si>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</si>
  <si>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</si>
  <si>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</si>
  <si>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</si>
  <si>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</si>
  <si>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</si>
  <si>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</si>
  <si>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</si>
  <si>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</si>
  <si>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</si>
  <si>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</si>
  <si>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</si>
  <si>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</si>
  <si>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</si>
  <si>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</si>
  <si>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</si>
  <si>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</si>
  <si>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</si>
  <si>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</si>
  <si>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</si>
  <si>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</si>
  <si>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</si>
  <si>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</si>
  <si>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</si>
  <si>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</si>
  <si>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</si>
  <si>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</si>
  <si>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</si>
  <si>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</si>
  <si>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</si>
  <si>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</si>
  <si>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</si>
  <si>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</si>
  <si>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</si>
  <si>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</si>
  <si>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</si>
  <si>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</si>
  <si>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</si>
  <si>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</si>
  <si>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</si>
  <si>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</si>
  <si>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</si>
  <si>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</si>
  <si>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</si>
  <si>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</si>
  <si>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</si>
  <si>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</si>
  <si>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</si>
  <si>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</si>
  <si>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</si>
  <si>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</si>
  <si>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</si>
  <si>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</si>
  <si>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</si>
  <si>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</si>
  <si>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</si>
  <si>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</si>
  <si>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</si>
  <si>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</si>
  <si>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</si>
  <si>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</si>
  <si>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</si>
  <si>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</si>
  <si>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</si>
  <si>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</si>
  <si>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</si>
  <si>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</si>
  <si>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</si>
  <si>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</si>
  <si>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</si>
  <si>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</si>
  <si>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</si>
  <si>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</si>
  <si>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</si>
  <si>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</si>
  <si>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</si>
  <si>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</si>
  <si>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</si>
  <si>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</si>
  <si>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</si>
  <si>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</si>
  <si>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</si>
  <si>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</si>
  <si>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</si>
  <si>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</si>
  <si>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</si>
  <si>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</si>
  <si>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</si>
  <si>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</si>
  <si>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</si>
  <si>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</si>
  <si>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</si>
  <si>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</si>
  <si>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</si>
  <si>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</si>
  <si>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</si>
  <si>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</si>
  <si>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</si>
  <si>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</si>
  <si>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</si>
  <si>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</si>
  <si>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</si>
  <si>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</si>
  <si>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</si>
  <si>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</si>
  <si>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</si>
  <si>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</si>
  <si>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</si>
  <si>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</si>
  <si>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</si>
  <si>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</si>
  <si>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</si>
  <si>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</si>
  <si>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</si>
  <si>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</si>
  <si>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</si>
  <si>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</si>
  <si>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</si>
  <si>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</si>
  <si>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</si>
  <si>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</si>
  <si>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</si>
  <si>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</si>
  <si>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</si>
  <si>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</si>
  <si>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</si>
  <si>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</si>
  <si>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</si>
  <si>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</si>
  <si>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</si>
  <si>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</si>
  <si>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</si>
  <si>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</si>
  <si>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</si>
  <si>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</si>
  <si>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</si>
  <si>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</si>
  <si>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</si>
  <si>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</si>
  <si>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</si>
  <si>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</si>
  <si>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</si>
  <si>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</si>
  <si>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</si>
  <si>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</si>
  <si>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</si>
  <si>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</si>
  <si>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</si>
  <si>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</si>
  <si>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</si>
  <si>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</si>
  <si>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</si>
  <si>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</si>
  <si>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</si>
  <si>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</si>
  <si>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</si>
  <si>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</si>
  <si>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</si>
  <si>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</si>
  <si>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</si>
  <si>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</si>
  <si>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</si>
  <si>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</si>
  <si>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</si>
  <si>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</si>
  <si>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</si>
  <si>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</si>
  <si>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</si>
  <si>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</si>
  <si>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</si>
  <si>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</si>
  <si>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</si>
  <si>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</si>
  <si>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</si>
  <si>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</si>
  <si>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</si>
  <si>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</si>
  <si>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</si>
  <si>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</si>
  <si>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</si>
  <si>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</si>
  <si>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</si>
  <si>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</si>
  <si>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</si>
  <si>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</si>
  <si>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</si>
  <si>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</si>
  <si>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</si>
  <si>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</si>
  <si>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</si>
  <si>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</si>
  <si>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</si>
  <si>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</si>
  <si>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</si>
  <si>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</si>
  <si>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</si>
  <si>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</si>
  <si>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</si>
  <si>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</si>
  <si>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</si>
  <si>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</si>
  <si>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</si>
  <si>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</si>
  <si>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</si>
  <si>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</si>
  <si>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</si>
  <si>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</si>
  <si>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</si>
  <si>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</si>
  <si>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</si>
  <si>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</si>
  <si>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</si>
  <si>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</si>
  <si>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</si>
  <si>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</si>
  <si>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</si>
  <si>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</si>
  <si>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</si>
  <si>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</si>
  <si>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</si>
  <si>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</si>
  <si>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</si>
  <si>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</si>
  <si>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</si>
  <si>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</si>
  <si>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</si>
  <si>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</si>
  <si>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</si>
  <si>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</si>
  <si>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</si>
  <si>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</si>
  <si>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</si>
  <si>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</si>
  <si>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</si>
  <si>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</si>
  <si>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</si>
  <si>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</si>
  <si>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</si>
  <si>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</si>
  <si>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</si>
  <si>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</si>
  <si>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</si>
  <si>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</si>
  <si>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</si>
  <si>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</si>
  <si>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</si>
  <si>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</si>
  <si>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</si>
  <si>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</si>
  <si>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</si>
  <si>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</si>
  <si>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</si>
  <si>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</si>
  <si>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</si>
  <si>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</si>
  <si>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</si>
  <si>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</si>
  <si>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</si>
  <si>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</si>
  <si>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</si>
  <si>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</si>
  <si>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</si>
  <si>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</si>
  <si>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</si>
  <si>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</si>
  <si>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</si>
  <si>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</si>
  <si>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</si>
  <si>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</si>
  <si>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</si>
  <si>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</si>
  <si>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</si>
  <si>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</si>
  <si>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</si>
  <si>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</si>
  <si>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</si>
  <si>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</si>
  <si>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</si>
  <si>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</si>
  <si>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</si>
  <si>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</si>
  <si>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</si>
  <si>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</si>
  <si>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</si>
  <si>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</si>
  <si>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</si>
  <si>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</si>
  <si>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</si>
  <si>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</si>
  <si>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</si>
  <si>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</si>
  <si>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</si>
  <si>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</si>
  <si>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</si>
  <si>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</si>
  <si>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</si>
  <si>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</si>
  <si>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</si>
  <si>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</si>
  <si>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</si>
  <si>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</si>
  <si>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</si>
  <si>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</si>
  <si>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</si>
  <si>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</si>
  <si>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</si>
  <si>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</si>
  <si>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</si>
  <si>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</si>
  <si>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</si>
  <si>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</si>
  <si>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</si>
  <si>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</si>
  <si>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</si>
  <si>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</si>
  <si>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</si>
  <si>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</si>
  <si>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</si>
  <si>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</si>
  <si>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</si>
  <si>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</si>
  <si>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</si>
  <si>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</si>
  <si>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</si>
  <si>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</si>
  <si>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</si>
  <si>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</si>
  <si>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</si>
  <si>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</si>
  <si>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</si>
  <si>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</si>
  <si>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</si>
  <si>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</si>
  <si>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</si>
  <si>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</si>
  <si>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</si>
  <si>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</si>
  <si>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</si>
  <si>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</si>
  <si>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</si>
  <si>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</si>
  <si>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</si>
  <si>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</si>
  <si>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</si>
  <si>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</si>
  <si>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</si>
  <si>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</si>
  <si>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</si>
  <si>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</si>
  <si>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</si>
  <si>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</si>
  <si>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</si>
  <si>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</si>
  <si>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</si>
  <si>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</si>
  <si>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</si>
  <si>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</si>
  <si>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</si>
  <si>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</si>
  <si>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</si>
  <si>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</si>
  <si>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</si>
  <si>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</si>
  <si>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</si>
  <si>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</si>
  <si>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</si>
  <si>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</si>
  <si>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</si>
  <si>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</si>
  <si>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</si>
  <si>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</si>
  <si>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</si>
  <si>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</si>
  <si>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</si>
  <si>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</si>
  <si>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</si>
  <si>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</si>
  <si>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</si>
  <si>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</si>
  <si>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</si>
  <si>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</si>
  <si>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</si>
  <si>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</si>
  <si>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</si>
  <si>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</si>
  <si>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</si>
  <si>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</si>
  <si>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</si>
  <si>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</si>
  <si>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</si>
  <si>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</si>
  <si>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</si>
  <si>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</si>
  <si>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</si>
  <si>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</si>
  <si>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</si>
  <si>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</si>
  <si>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</si>
  <si>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</si>
  <si>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</si>
  <si>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</si>
  <si>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</si>
  <si>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</si>
  <si>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</si>
  <si>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</si>
  <si>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</si>
  <si>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</si>
  <si>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</si>
  <si>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</si>
  <si>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</si>
  <si>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</si>
  <si>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</si>
  <si>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</si>
  <si>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</si>
  <si>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</si>
  <si>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</si>
  <si>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</si>
  <si>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</si>
  <si>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</si>
  <si>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</si>
  <si>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</si>
  <si>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</si>
  <si>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</si>
  <si>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</si>
  <si>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</si>
  <si>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</si>
  <si>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</si>
  <si>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</si>
  <si>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</si>
  <si>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</si>
  <si>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</si>
  <si>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</si>
  <si>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</si>
  <si>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</si>
  <si>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</si>
  <si>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</si>
  <si>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</si>
  <si>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</si>
  <si>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</si>
  <si>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</si>
  <si>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</si>
  <si>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</si>
  <si>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</si>
  <si>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</si>
  <si>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</si>
  <si>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</si>
  <si>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</si>
  <si>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</si>
  <si>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</si>
  <si>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</si>
  <si>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</si>
  <si>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</si>
  <si>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</si>
  <si>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</si>
  <si>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</si>
  <si>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</si>
  <si>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</si>
  <si>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</si>
  <si>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</si>
  <si>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</si>
  <si>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</si>
  <si>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</si>
  <si>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</si>
  <si>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</si>
  <si>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</si>
  <si>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</si>
  <si>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</si>
  <si>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</si>
  <si>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</si>
  <si>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</si>
  <si>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</si>
  <si>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</si>
  <si>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</si>
  <si>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</si>
  <si>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</si>
  <si>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</si>
  <si>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</si>
  <si>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</si>
  <si>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</si>
  <si>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</si>
  <si>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</si>
  <si>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</si>
  <si>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</si>
  <si>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</si>
  <si>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</si>
  <si>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</si>
  <si>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</si>
  <si>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</si>
  <si>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</si>
  <si>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</si>
  <si>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</si>
  <si>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</si>
  <si>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</si>
  <si>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</si>
  <si>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</si>
  <si>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</si>
  <si>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</si>
  <si>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</si>
  <si>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</si>
  <si>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</si>
  <si>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</si>
  <si>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</si>
  <si>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</si>
  <si>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</si>
  <si>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</si>
  <si>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</si>
  <si>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</si>
  <si>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</si>
  <si>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</si>
  <si>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</si>
  <si>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</si>
  <si>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</si>
  <si>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</si>
  <si>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</si>
  <si>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</si>
  <si>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</si>
  <si>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</si>
  <si>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</si>
  <si>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</si>
  <si>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</si>
  <si>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</si>
  <si>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</si>
  <si>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</si>
  <si>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</si>
  <si>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</si>
  <si>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</si>
  <si>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</si>
  <si>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</si>
  <si>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</si>
  <si>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</si>
  <si>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</si>
  <si>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</si>
  <si>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</si>
  <si>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</si>
  <si>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</si>
  <si>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</si>
  <si>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</si>
  <si>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</si>
  <si>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</si>
  <si>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</si>
  <si>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</si>
  <si>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</si>
  <si>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</si>
  <si>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</si>
  <si>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</si>
  <si>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</si>
  <si>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</si>
  <si>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</si>
  <si>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</si>
  <si>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</si>
  <si>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</si>
  <si>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</si>
  <si>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</si>
  <si>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</si>
  <si>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</si>
  <si>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</si>
  <si>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</si>
  <si>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</si>
  <si>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</si>
  <si>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</si>
  <si>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</si>
  <si>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</si>
  <si>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</si>
  <si>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</si>
  <si>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</si>
  <si>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</si>
  <si>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</si>
  <si>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</si>
  <si>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</si>
  <si>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</si>
  <si>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</si>
  <si>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</si>
  <si>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</si>
  <si>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</si>
  <si>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</si>
  <si>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</si>
  <si>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</si>
  <si>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</si>
  <si>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</si>
  <si>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</si>
  <si>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</si>
  <si>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</si>
  <si>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</si>
  <si>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</si>
  <si>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</si>
  <si>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</si>
  <si>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</si>
  <si>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</si>
  <si>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</si>
  <si>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</si>
  <si>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</si>
  <si>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</si>
  <si>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</si>
  <si>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</si>
  <si>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</si>
  <si>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</si>
  <si>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</si>
  <si>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</si>
  <si>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</si>
  <si>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</si>
  <si>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</si>
  <si>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</si>
  <si>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</si>
  <si>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</si>
  <si>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</si>
  <si>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</si>
  <si>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</si>
  <si>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</si>
  <si>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</si>
  <si>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</si>
  <si>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</si>
  <si>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</si>
  <si>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</si>
  <si>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</si>
  <si>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</si>
  <si>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</si>
  <si>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</si>
  <si>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</si>
  <si>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</si>
  <si>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</si>
  <si>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</si>
  <si>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</si>
  <si>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</si>
  <si>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</si>
  <si>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</si>
  <si>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</si>
  <si>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</si>
  <si>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</si>
  <si>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</si>
  <si>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</si>
  <si>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</si>
  <si>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</si>
  <si>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</si>
  <si>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</si>
  <si>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</si>
  <si>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</si>
  <si>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</si>
  <si>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</si>
  <si>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</si>
  <si>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</si>
  <si>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</si>
  <si>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</si>
  <si>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</si>
  <si>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</si>
  <si>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</si>
  <si>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</si>
  <si>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</si>
  <si>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</si>
  <si>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</si>
  <si>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</si>
  <si>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</si>
  <si>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</si>
  <si>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</si>
  <si>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</si>
  <si>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</si>
  <si>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</si>
  <si>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</si>
  <si>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</si>
  <si>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</si>
  <si>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</si>
  <si>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</si>
  <si>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</si>
  <si>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</si>
  <si>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</si>
  <si>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</si>
  <si>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</si>
  <si>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</si>
  <si>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</si>
  <si>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</si>
  <si>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</si>
  <si>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</si>
  <si>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</si>
  <si>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</si>
  <si>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</si>
  <si>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</si>
  <si>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</si>
  <si>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</si>
  <si>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</si>
  <si>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</si>
  <si>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</si>
  <si>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</si>
  <si>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</si>
  <si>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</si>
  <si>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</si>
  <si>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</si>
  <si>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</si>
  <si>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</si>
  <si>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</si>
  <si>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</si>
  <si>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</si>
  <si>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</si>
  <si>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</si>
  <si>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</si>
  <si>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</si>
  <si>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</si>
  <si>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</si>
  <si>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</si>
  <si>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</si>
  <si>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</si>
  <si>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</si>
  <si>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</si>
  <si>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</si>
  <si>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</si>
  <si>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</si>
  <si>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</si>
  <si>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</si>
  <si>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</si>
  <si>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</si>
  <si>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</si>
  <si>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</si>
  <si>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</si>
  <si>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</si>
  <si>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</si>
  <si>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</si>
  <si>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</si>
  <si>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</si>
  <si>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</si>
  <si>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</si>
  <si>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</si>
  <si>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</si>
  <si>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</si>
  <si>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</si>
  <si>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</si>
  <si>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</si>
  <si>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</si>
  <si>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</si>
  <si>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</si>
  <si>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</si>
  <si>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</si>
  <si>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</si>
  <si>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</si>
  <si>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</si>
  <si>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</si>
  <si>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</si>
  <si>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</si>
  <si>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</si>
  <si>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</si>
  <si>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</si>
  <si>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</si>
  <si>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</si>
  <si>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</si>
  <si>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</si>
  <si>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</si>
  <si>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</si>
  <si>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</si>
  <si>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</si>
  <si>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</si>
  <si>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</si>
  <si>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</si>
  <si>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</si>
  <si>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</si>
  <si>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</si>
  <si>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</si>
  <si>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</si>
  <si>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</si>
  <si>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</si>
  <si>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</si>
  <si>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</si>
  <si>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</si>
  <si>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</si>
  <si>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</si>
  <si>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</si>
  <si>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</si>
  <si>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</si>
  <si>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</si>
  <si>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</si>
  <si>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</si>
  <si>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</si>
  <si>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</si>
  <si>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</si>
  <si>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</si>
  <si>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</si>
  <si>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</si>
  <si>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</si>
  <si>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</si>
  <si>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</si>
  <si>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</si>
  <si>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</si>
  <si>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</si>
  <si>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</si>
  <si>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</si>
  <si>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</si>
  <si>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</si>
  <si>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</si>
  <si>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</si>
  <si>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</si>
  <si>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</si>
  <si>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</si>
  <si>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</si>
  <si>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</si>
  <si>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</si>
  <si>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</si>
  <si>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</si>
  <si>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</si>
  <si>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</si>
  <si>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</si>
  <si>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</si>
  <si>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</si>
  <si>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</si>
  <si>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</si>
  <si>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</si>
  <si>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</si>
  <si>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</si>
  <si>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</si>
  <si>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</si>
  <si>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</si>
  <si>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</si>
  <si>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</si>
  <si>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</si>
  <si>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</si>
  <si>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</si>
  <si>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</si>
  <si>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</si>
  <si>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</si>
  <si>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</si>
  <si>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</si>
  <si>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</si>
  <si>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</si>
  <si>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</si>
  <si>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</si>
  <si>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</si>
  <si>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</si>
  <si>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</si>
  <si>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</si>
  <si>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</si>
  <si>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</si>
  <si>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</si>
  <si>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</si>
  <si>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</si>
  <si>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</si>
  <si>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</si>
  <si>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</si>
  <si>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</si>
  <si>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</si>
  <si>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</si>
  <si>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</si>
  <si>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</si>
  <si>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</si>
  <si>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</si>
  <si>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</si>
  <si>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</si>
  <si>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</si>
  <si>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</si>
  <si>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</si>
  <si>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</si>
  <si>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</si>
  <si>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</si>
  <si>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</si>
  <si>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</si>
  <si>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</si>
  <si>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</si>
  <si>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</si>
  <si>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</si>
  <si>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</si>
  <si>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</si>
  <si>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</si>
  <si>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</si>
  <si>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</si>
  <si>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</si>
  <si>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</si>
  <si>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</si>
  <si>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</si>
  <si>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</si>
  <si>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</si>
  <si>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</si>
  <si>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</si>
  <si>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</si>
  <si>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</si>
  <si>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</si>
  <si>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</si>
  <si>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</si>
  <si>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</si>
  <si>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</si>
  <si>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</si>
  <si>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</si>
  <si>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</si>
  <si>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</si>
  <si>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</si>
  <si>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</si>
  <si>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</si>
  <si>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</si>
  <si>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</si>
  <si>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</si>
  <si>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</si>
  <si>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</si>
  <si>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</si>
  <si>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</si>
  <si>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</si>
  <si>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</si>
  <si>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</si>
  <si>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</si>
  <si>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</si>
  <si>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</si>
  <si>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</si>
  <si>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</si>
  <si>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</si>
  <si>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</si>
  <si>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</si>
  <si>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</si>
  <si>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</si>
  <si>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</si>
  <si>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</si>
  <si>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</si>
  <si>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</si>
  <si>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</si>
  <si>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</si>
  <si>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</si>
  <si>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</si>
  <si>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</si>
  <si>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</si>
  <si>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</si>
  <si>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</si>
  <si>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</si>
  <si>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</si>
  <si>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</si>
  <si>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</si>
  <si>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</si>
  <si>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</si>
  <si>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</si>
  <si>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</si>
  <si>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</si>
  <si>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</si>
  <si>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</si>
  <si>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</si>
  <si>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</si>
  <si>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</si>
  <si>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</si>
  <si>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</si>
  <si>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</si>
  <si>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</si>
  <si>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</si>
  <si>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</si>
  <si>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</si>
  <si>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</si>
  <si>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</si>
  <si>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</si>
  <si>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</si>
  <si>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</si>
  <si>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</si>
  <si>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</si>
  <si>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</si>
  <si>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</si>
  <si>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</si>
  <si>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</si>
  <si>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</si>
  <si>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</si>
  <si>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</si>
  <si>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</si>
  <si>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</si>
  <si>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</si>
  <si>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</si>
  <si>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</si>
  <si>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</si>
  <si>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</si>
  <si>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</si>
  <si>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</si>
  <si>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</si>
  <si>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</si>
  <si>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</si>
  <si>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</si>
  <si>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</si>
  <si>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</si>
  <si>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</si>
  <si>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</si>
  <si>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</si>
  <si>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</si>
  <si>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</si>
  <si>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</si>
  <si>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</si>
  <si>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</si>
  <si>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</si>
  <si>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</si>
  <si>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</si>
  <si>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</si>
  <si>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</si>
  <si>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</si>
  <si>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</si>
  <si>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</si>
  <si>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</si>
  <si>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</si>
  <si>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</si>
  <si>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</si>
  <si>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</si>
  <si>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</si>
  <si>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</si>
  <si>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</si>
  <si>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</si>
  <si>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</si>
  <si>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</si>
  <si>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</si>
  <si>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</si>
  <si>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</si>
  <si>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</si>
  <si>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</si>
  <si>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</si>
  <si>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</si>
  <si>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</si>
  <si>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</si>
  <si>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</si>
  <si>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</si>
  <si>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</si>
  <si>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</si>
  <si>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</si>
  <si>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</si>
  <si>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</si>
  <si>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</si>
  <si>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</si>
  <si>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</si>
  <si>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</si>
  <si>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</si>
  <si>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</si>
  <si>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</si>
  <si>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</si>
  <si>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</si>
  <si>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</si>
  <si>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</si>
  <si>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</si>
  <si>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</si>
  <si>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</si>
  <si>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</si>
  <si>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</si>
  <si>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</si>
  <si>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</si>
  <si>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</si>
  <si>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</si>
  <si>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</si>
  <si>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</si>
  <si>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</si>
  <si>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</si>
  <si>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</si>
  <si>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</si>
  <si>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</si>
  <si>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</si>
  <si>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</si>
  <si>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</si>
  <si>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</si>
  <si>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</si>
  <si>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</si>
  <si>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</si>
  <si>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</si>
  <si>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</si>
  <si>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</si>
  <si>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</si>
  <si>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</si>
  <si>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</si>
  <si>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</si>
  <si>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</si>
  <si>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</si>
  <si>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</si>
  <si>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</si>
  <si>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</si>
  <si>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</si>
  <si>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</si>
  <si>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</si>
  <si>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</si>
  <si>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</si>
  <si>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</si>
  <si>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</si>
  <si>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</si>
  <si>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</si>
  <si>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</si>
  <si>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</si>
  <si>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</si>
  <si>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</si>
  <si>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</si>
  <si>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</si>
  <si>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</si>
  <si>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</si>
  <si>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</si>
  <si>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</si>
  <si>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</si>
  <si>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</si>
  <si>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</si>
  <si>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</si>
  <si>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</si>
  <si>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</si>
  <si>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</si>
  <si>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</si>
  <si>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</si>
  <si>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</si>
  <si>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</si>
  <si>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</si>
  <si>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</si>
  <si>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</si>
  <si>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</si>
  <si>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</si>
  <si>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</si>
  <si>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</si>
  <si>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</si>
  <si>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</si>
  <si>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</si>
  <si>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</si>
  <si>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</si>
  <si>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</si>
  <si>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</si>
  <si>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</si>
  <si>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</si>
  <si>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</si>
  <si>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</si>
  <si>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</si>
  <si>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</si>
  <si>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</si>
  <si>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</si>
  <si>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</si>
  <si>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</si>
  <si>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</si>
  <si>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</si>
  <si>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</si>
  <si>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</si>
  <si>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</si>
  <si>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</si>
  <si>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</si>
  <si>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</si>
  <si>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</si>
  <si>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</si>
  <si>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</si>
  <si>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</si>
  <si>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</si>
  <si>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</si>
  <si>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</si>
  <si>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</si>
  <si>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</si>
  <si>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</si>
  <si>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</si>
  <si>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</si>
  <si>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</si>
  <si>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</si>
  <si>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</si>
  <si>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</si>
  <si>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</si>
  <si>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</si>
  <si>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</si>
  <si>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</si>
  <si>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</si>
  <si>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</si>
  <si>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</si>
  <si>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</si>
  <si>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</si>
  <si>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</si>
  <si>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</si>
  <si>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</si>
  <si>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</si>
  <si>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</si>
  <si>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</si>
  <si>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</si>
  <si>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</si>
  <si>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</si>
  <si>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</si>
  <si>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</si>
  <si>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</si>
  <si>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</si>
  <si>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</si>
  <si>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</si>
  <si>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</si>
  <si>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</si>
  <si>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</si>
  <si>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</si>
  <si>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</si>
  <si>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</si>
  <si>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</si>
  <si>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</si>
  <si>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</si>
  <si>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</si>
  <si>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</si>
  <si>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</si>
  <si>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</si>
  <si>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</si>
  <si>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</si>
  <si>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</si>
  <si>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</si>
  <si>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</si>
  <si>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</si>
  <si>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</si>
  <si>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</si>
  <si>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</si>
  <si>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</si>
  <si>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</si>
  <si>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</si>
  <si>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</si>
  <si>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</si>
  <si>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</si>
  <si>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</si>
  <si>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</si>
  <si>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</si>
  <si>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</si>
  <si>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</si>
  <si>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</si>
  <si>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</si>
  <si>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</si>
  <si>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</si>
  <si>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</si>
  <si>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</si>
  <si>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</si>
  <si>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</si>
  <si>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</si>
  <si>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</si>
  <si>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</si>
  <si>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</si>
  <si>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</si>
  <si>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</si>
  <si>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</si>
  <si>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</si>
  <si>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</si>
  <si>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</si>
  <si>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</si>
  <si>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</si>
  <si>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</si>
  <si>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</si>
  <si>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</si>
  <si>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</si>
  <si>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</si>
  <si>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</si>
  <si>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</si>
  <si>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</si>
  <si>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</si>
  <si>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</si>
  <si>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</si>
  <si>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</si>
  <si>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</si>
  <si>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</si>
  <si>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</si>
  <si>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</si>
  <si>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</si>
  <si>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</si>
  <si>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</si>
  <si>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</si>
  <si>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</si>
  <si>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</si>
  <si>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</si>
  <si>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</si>
  <si>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</si>
  <si>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</si>
  <si>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</si>
  <si>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</si>
  <si>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</si>
  <si>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</si>
  <si>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</si>
  <si>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</si>
  <si>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</si>
  <si>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</si>
  <si>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</si>
  <si>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</si>
  <si>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</si>
  <si>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</si>
  <si>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</si>
  <si>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</si>
  <si>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</si>
  <si>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</si>
  <si>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</si>
  <si>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</si>
  <si>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</si>
  <si>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</si>
  <si>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</si>
  <si>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</si>
  <si>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</si>
  <si>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</si>
  <si>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</si>
  <si>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</si>
  <si>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</si>
  <si>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</si>
  <si>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</si>
  <si>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</si>
  <si>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</si>
  <si>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</si>
  <si>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</si>
  <si>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</si>
  <si>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</si>
  <si>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</si>
  <si>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</si>
  <si>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</si>
  <si>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</si>
  <si>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</si>
  <si>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</si>
  <si>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</si>
  <si>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</si>
  <si>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</si>
  <si>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</si>
  <si>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</si>
  <si>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</si>
  <si>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</si>
  <si>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</si>
  <si>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</si>
  <si>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</si>
  <si>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</si>
  <si>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</si>
  <si>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</si>
  <si>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</si>
  <si>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</si>
  <si>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</si>
  <si>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</si>
  <si>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</si>
  <si>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</si>
  <si>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</si>
  <si>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</si>
  <si>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</si>
  <si>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</si>
  <si>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</si>
  <si>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</si>
  <si>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</si>
  <si>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</si>
  <si>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</si>
  <si>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</si>
  <si>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</si>
  <si>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</si>
  <si>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</si>
  <si>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</si>
  <si>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</si>
  <si>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</si>
  <si>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</si>
  <si>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</si>
  <si>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</si>
  <si>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</si>
  <si>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</si>
  <si>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</si>
  <si>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</si>
  <si>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</si>
  <si>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</si>
  <si>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</si>
  <si>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</si>
  <si>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</si>
  <si>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</si>
  <si>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</si>
  <si>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</si>
  <si>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</si>
  <si>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</si>
  <si>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</si>
  <si>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</si>
  <si>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</si>
  <si>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</si>
  <si>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</si>
  <si>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</si>
  <si>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</si>
  <si>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</si>
  <si>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</si>
  <si>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</si>
  <si>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</si>
  <si>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</si>
  <si>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</si>
  <si>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</si>
  <si>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</si>
  <si>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</si>
  <si>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</si>
  <si>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</si>
  <si>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</si>
  <si>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</si>
  <si>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</si>
  <si>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</si>
  <si>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</si>
  <si>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</si>
  <si>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</si>
  <si>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</si>
  <si>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</si>
  <si>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</si>
  <si>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</si>
  <si>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</si>
  <si>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</si>
  <si>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</si>
  <si>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</si>
  <si>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</si>
  <si>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</si>
  <si>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</si>
  <si>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</si>
  <si>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</si>
  <si>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</si>
  <si>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</si>
  <si>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</si>
  <si>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</si>
  <si>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</si>
  <si>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</si>
  <si>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</si>
  <si>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</si>
  <si>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</si>
  <si>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</si>
  <si>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</si>
  <si>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</si>
  <si>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</si>
  <si>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</si>
  <si>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</si>
  <si>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</si>
  <si>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</si>
  <si>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</si>
  <si>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</si>
  <si>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</si>
  <si>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</si>
  <si>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</si>
  <si>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</si>
  <si>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</si>
  <si>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</si>
  <si>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</si>
  <si>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</si>
  <si>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</si>
  <si>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</si>
  <si>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</si>
  <si>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</si>
  <si>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</si>
  <si>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</si>
  <si>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</si>
  <si>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</si>
  <si>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</si>
  <si>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</si>
  <si>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</si>
  <si>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</si>
  <si>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</si>
  <si>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</si>
  <si>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</si>
  <si>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</si>
  <si>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</si>
  <si>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</si>
  <si>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</si>
  <si>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</si>
  <si>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</si>
  <si>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</si>
  <si>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</si>
  <si>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</si>
  <si>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</si>
  <si>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</si>
  <si>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</si>
  <si>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</si>
  <si>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</si>
  <si>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</si>
  <si>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</si>
  <si>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</si>
  <si>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</si>
  <si>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</si>
  <si>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</si>
  <si>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</si>
  <si>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</si>
  <si>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</si>
  <si>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</si>
  <si>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</si>
  <si>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</si>
  <si>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</si>
  <si>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</si>
  <si>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</si>
  <si>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</si>
  <si>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</si>
  <si>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</si>
  <si>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</si>
  <si>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</si>
  <si>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</si>
  <si>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</si>
  <si>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</si>
  <si>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</si>
  <si>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</si>
  <si>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</si>
  <si>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</si>
  <si>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</si>
  <si>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</si>
  <si>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</si>
  <si>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</si>
  <si>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</si>
  <si>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</si>
  <si>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</si>
  <si>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</si>
  <si>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</si>
  <si>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</si>
  <si>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</si>
  <si>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</si>
  <si>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</si>
  <si>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</si>
  <si>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</si>
  <si>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</si>
  <si>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</si>
  <si>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</si>
  <si>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</si>
  <si>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</si>
  <si>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</si>
  <si>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</si>
  <si>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</si>
  <si>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</si>
  <si>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</si>
  <si>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</si>
  <si>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</si>
  <si>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</si>
  <si>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</si>
  <si>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</si>
  <si>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</si>
  <si>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</si>
  <si>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</si>
  <si>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</si>
  <si>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</si>
  <si>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</si>
  <si>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</si>
  <si>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</si>
  <si>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</si>
  <si>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</si>
  <si>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</si>
  <si>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</si>
  <si>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</si>
  <si>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</si>
  <si>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</si>
  <si>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</si>
  <si>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</si>
  <si>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</si>
  <si>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</si>
  <si>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</si>
  <si>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</si>
  <si>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</si>
  <si>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</si>
  <si>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</si>
  <si>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</si>
  <si>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</si>
  <si>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</si>
  <si>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</si>
  <si>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</si>
  <si>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</si>
  <si>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</si>
  <si>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</si>
  <si>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</si>
  <si>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</si>
  <si>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</si>
  <si>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</si>
  <si>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</si>
  <si>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</si>
  <si>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</si>
  <si>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</si>
  <si>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</si>
  <si>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</si>
  <si>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</si>
  <si>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</si>
  <si>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</si>
  <si>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</si>
  <si>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</si>
  <si>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</si>
  <si>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</si>
  <si>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</si>
  <si>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</si>
  <si>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</si>
  <si>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</si>
  <si>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</si>
  <si>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</si>
  <si>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</si>
  <si>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</si>
  <si>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</si>
  <si>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</si>
  <si>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</si>
  <si>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</si>
  <si>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</si>
  <si>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</si>
  <si>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</si>
  <si>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</si>
  <si>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</si>
  <si>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</si>
  <si>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</si>
  <si>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</si>
  <si>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</si>
  <si>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</si>
  <si>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</si>
  <si>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</si>
  <si>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</si>
  <si>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</si>
  <si>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</si>
  <si>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</si>
  <si>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</si>
  <si>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</si>
  <si>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</si>
  <si>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</si>
  <si>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</si>
  <si>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</si>
  <si>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</si>
  <si>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</si>
  <si>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</si>
  <si>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</si>
  <si>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</si>
  <si>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</si>
  <si>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</si>
  <si>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</si>
  <si>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</si>
  <si>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</si>
  <si>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</si>
  <si>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</si>
  <si>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</si>
  <si>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</si>
  <si>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</si>
  <si>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</si>
  <si>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</si>
  <si>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</si>
  <si>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</si>
  <si>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</si>
  <si>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</si>
  <si>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</si>
  <si>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</si>
  <si>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</si>
  <si>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</si>
  <si>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</si>
  <si>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</si>
  <si>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</si>
  <si>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</si>
  <si>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</si>
  <si>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</si>
  <si>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</si>
  <si>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</si>
  <si>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</si>
  <si>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</si>
  <si>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</si>
  <si>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</si>
  <si>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</si>
  <si>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</si>
  <si>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</si>
  <si>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</si>
  <si>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</si>
  <si>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</si>
  <si>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</si>
  <si>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</si>
  <si>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</si>
  <si>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</si>
  <si>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</si>
  <si>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</si>
  <si>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</si>
  <si>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</si>
  <si>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</si>
  <si>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</si>
  <si>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</si>
  <si>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</si>
  <si>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</si>
  <si>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</si>
  <si>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</si>
  <si>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</si>
  <si>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</si>
  <si>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</si>
  <si>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</si>
  <si>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</si>
  <si>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</si>
  <si>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</si>
  <si>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</si>
  <si>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</si>
  <si>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</si>
  <si>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</si>
  <si>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</si>
  <si>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</si>
  <si>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</si>
  <si>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</si>
  <si>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</si>
  <si>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</si>
  <si>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</si>
  <si>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</si>
  <si>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</si>
  <si>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</si>
  <si>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</si>
  <si>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</si>
  <si>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</si>
  <si>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</si>
  <si>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</si>
  <si>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</si>
  <si>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</si>
  <si>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</si>
  <si>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</si>
  <si>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</si>
  <si>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</si>
  <si>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</si>
  <si>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</si>
  <si>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</si>
  <si>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</si>
  <si>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</si>
  <si>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</si>
  <si>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</si>
  <si>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</si>
  <si>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</si>
  <si>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</si>
  <si>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</si>
  <si>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</si>
  <si>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</si>
  <si>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</si>
  <si>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</si>
  <si>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</si>
  <si>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</si>
  <si>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</si>
  <si>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</si>
  <si>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</si>
  <si>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</si>
  <si>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</si>
  <si>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</si>
  <si>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</si>
  <si>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</si>
  <si>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</si>
  <si>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</si>
  <si>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</si>
  <si>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</si>
  <si>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</si>
  <si>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</si>
  <si>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</si>
  <si>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</si>
  <si>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</si>
  <si>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</si>
  <si>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</si>
  <si>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</si>
  <si>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</si>
  <si>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</si>
  <si>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</si>
  <si>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</si>
  <si>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</si>
  <si>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</si>
  <si>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</si>
  <si>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</si>
  <si>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</si>
  <si>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</si>
  <si>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</si>
  <si>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</si>
  <si>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</si>
  <si>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</si>
  <si>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</si>
  <si>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</si>
  <si>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</si>
  <si>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</si>
  <si>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</si>
  <si>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</si>
  <si>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</si>
  <si>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</si>
  <si>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</si>
  <si>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</si>
  <si>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</si>
  <si>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</si>
  <si>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</si>
  <si>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</si>
  <si>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</si>
  <si>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</si>
  <si>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</si>
  <si>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</si>
  <si>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</si>
  <si>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</si>
  <si>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</si>
  <si>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</si>
  <si>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</si>
  <si>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</si>
  <si>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</si>
  <si>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</si>
  <si>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</si>
  <si>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</si>
  <si>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</si>
  <si>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</si>
  <si>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</si>
  <si>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</si>
  <si>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</si>
  <si>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</si>
  <si>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</si>
  <si>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</si>
  <si>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</si>
  <si>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</si>
  <si>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</si>
  <si>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</si>
  <si>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</si>
  <si>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</si>
  <si>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</si>
  <si>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</si>
  <si>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</si>
  <si>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</si>
  <si>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</si>
  <si>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</si>
  <si>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</si>
  <si>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</si>
  <si>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</si>
  <si>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</si>
  <si>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</si>
  <si>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</si>
  <si>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</si>
  <si>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</si>
  <si>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</si>
  <si>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</si>
  <si>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</si>
  <si>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</si>
  <si>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</si>
  <si>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</si>
  <si>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</si>
  <si>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</si>
  <si>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</si>
  <si>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</si>
  <si>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</si>
  <si>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</si>
  <si>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</si>
  <si>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</si>
  <si>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</si>
  <si>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</si>
  <si>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</si>
  <si>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</si>
  <si>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</si>
  <si>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</si>
  <si>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</si>
  <si>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</si>
  <si>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</si>
  <si>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</si>
  <si>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</si>
  <si>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</si>
  <si>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</si>
  <si>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</si>
  <si>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</si>
  <si>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</si>
  <si>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</si>
  <si>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</si>
  <si>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</si>
  <si>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</si>
  <si>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</si>
  <si>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</si>
  <si>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</si>
  <si>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</si>
  <si>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</si>
  <si>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</si>
  <si>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</si>
  <si>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</si>
  <si>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</si>
  <si>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</si>
  <si>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</si>
  <si>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</si>
  <si>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</si>
  <si>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</si>
  <si>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</si>
  <si>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</si>
  <si>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</si>
  <si>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</si>
  <si>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</si>
  <si>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</si>
  <si>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</si>
  <si>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</si>
  <si>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</si>
  <si>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</si>
  <si>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</si>
  <si>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</si>
  <si>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</si>
  <si>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</si>
  <si>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</si>
  <si>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</si>
  <si>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</si>
  <si>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</si>
  <si>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</si>
  <si>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</si>
  <si>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</si>
  <si>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</si>
  <si>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</si>
  <si>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</si>
  <si>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</si>
  <si>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</si>
  <si>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</si>
  <si>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</si>
  <si>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</si>
  <si>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</si>
  <si>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</si>
  <si>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</si>
  <si>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</si>
  <si>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</si>
  <si>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</si>
  <si>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</si>
  <si>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</si>
  <si>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</si>
  <si>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</si>
  <si>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</si>
  <si>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</si>
  <si>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</si>
  <si>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</si>
  <si>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</si>
  <si>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</si>
  <si>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</si>
  <si>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</si>
  <si>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</si>
  <si>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</si>
  <si>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</si>
  <si>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</si>
  <si>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</si>
  <si>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</si>
  <si>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</si>
  <si>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</si>
  <si>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</si>
  <si>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</si>
  <si>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</si>
  <si>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</si>
  <si>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</si>
  <si>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</si>
  <si>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</si>
  <si>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</si>
  <si>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</si>
  <si>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</si>
  <si>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</si>
  <si>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</si>
  <si>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</si>
  <si>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</si>
  <si>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</si>
  <si>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</si>
  <si>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</si>
  <si>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</si>
  <si>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</si>
  <si>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</si>
  <si>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</si>
  <si>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</si>
  <si>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</si>
  <si>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</si>
  <si>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</si>
  <si>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</si>
  <si>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</si>
  <si>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</si>
  <si>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</si>
  <si>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</si>
  <si>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</si>
  <si>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</si>
  <si>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</si>
  <si>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</si>
  <si>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</si>
  <si>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</si>
  <si>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</si>
  <si>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</si>
  <si>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</si>
  <si>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</si>
  <si>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</si>
  <si>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</si>
  <si>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</si>
  <si>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</si>
  <si>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</si>
  <si>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</si>
  <si>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</si>
  <si>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</si>
  <si>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</si>
  <si>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</si>
  <si>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</si>
  <si>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</si>
  <si>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</si>
  <si>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</si>
  <si>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</si>
  <si>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</si>
  <si>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</si>
  <si>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</si>
  <si>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</si>
  <si>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</si>
  <si>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</si>
  <si>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</si>
  <si>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</si>
  <si>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</si>
  <si>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</si>
  <si>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</si>
  <si>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</si>
  <si>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</si>
  <si>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</si>
  <si>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</si>
  <si>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</si>
  <si>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</si>
  <si>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</si>
  <si>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</si>
  <si>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</si>
  <si>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</si>
  <si>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</si>
  <si>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</si>
  <si>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</si>
  <si>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</si>
  <si>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</si>
  <si>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</si>
  <si>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</si>
  <si>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</si>
  <si>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</si>
  <si>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</si>
  <si>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</si>
  <si>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</si>
  <si>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</si>
  <si>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</si>
  <si>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</si>
  <si>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</si>
  <si>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</si>
  <si>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</si>
  <si>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</si>
  <si>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</si>
  <si>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</si>
  <si>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</si>
  <si>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</si>
  <si>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</si>
  <si>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</si>
  <si>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</si>
  <si>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</si>
  <si>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</si>
  <si>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</si>
  <si>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</si>
  <si>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</si>
  <si>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</si>
  <si>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</si>
  <si>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</si>
  <si>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</si>
  <si>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</si>
  <si>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</si>
  <si>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</si>
  <si>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</si>
  <si>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</si>
  <si>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</si>
  <si>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</si>
  <si>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</si>
  <si>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</si>
  <si>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</si>
  <si>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</si>
  <si>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</si>
  <si>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</si>
  <si>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</si>
  <si>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</si>
  <si>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</si>
  <si>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</si>
  <si>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</si>
  <si>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</si>
  <si>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</si>
  <si>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</si>
  <si>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</si>
  <si>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</si>
  <si>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</si>
  <si>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</si>
  <si>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</si>
  <si>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</si>
  <si>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</si>
  <si>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</si>
  <si>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</si>
  <si>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</si>
  <si>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</si>
  <si>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</si>
  <si>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</si>
  <si>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</si>
  <si>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</si>
  <si>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</si>
  <si>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</si>
  <si>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</si>
  <si>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</si>
  <si>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</si>
  <si>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</si>
  <si>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</si>
  <si>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</si>
  <si>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</si>
  <si>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</si>
  <si>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</si>
  <si>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</si>
  <si>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</si>
  <si>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</si>
  <si>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</si>
  <si>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</si>
  <si>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</si>
  <si>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</si>
  <si>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</si>
  <si>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</si>
  <si>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</si>
  <si>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</si>
  <si>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</si>
  <si>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</si>
  <si>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</si>
  <si>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</si>
  <si>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</si>
  <si>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</si>
  <si>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</si>
  <si>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</si>
  <si>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</si>
  <si>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</si>
  <si>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</si>
  <si>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</si>
  <si>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</si>
  <si>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</si>
  <si>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</si>
  <si>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</si>
  <si>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</si>
  <si>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</si>
  <si>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</si>
  <si>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</si>
  <si>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</si>
  <si>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</si>
  <si>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</si>
  <si>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</si>
  <si>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</si>
  <si>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</si>
  <si>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</si>
  <si>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</si>
  <si>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</si>
  <si>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</si>
  <si>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</si>
  <si>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</si>
  <si>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</si>
  <si>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</si>
  <si>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</si>
  <si>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</si>
  <si>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</si>
  <si>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</si>
  <si>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</si>
  <si>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</si>
  <si>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</si>
  <si>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</si>
  <si>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</si>
  <si>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</si>
  <si>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</si>
  <si>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</si>
  <si>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</si>
  <si>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</si>
  <si>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</si>
  <si>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</si>
  <si>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</si>
  <si>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</si>
  <si>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</si>
  <si>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</si>
  <si>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</si>
  <si>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</si>
  <si>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</si>
  <si>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</si>
  <si>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</si>
  <si>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</si>
  <si>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</si>
  <si>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</si>
  <si>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</si>
  <si>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</si>
  <si>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</si>
  <si>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</si>
  <si>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</si>
  <si>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</si>
  <si>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</si>
  <si>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</si>
  <si>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</si>
  <si>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</si>
  <si>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</si>
  <si>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</si>
  <si>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</si>
  <si>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</si>
  <si>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</si>
  <si>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</si>
  <si>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</si>
  <si>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</si>
  <si>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</si>
  <si>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</si>
  <si>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</si>
  <si>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</si>
  <si>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</si>
  <si>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</si>
  <si>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</si>
  <si>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</si>
  <si>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</si>
  <si>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</si>
  <si>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</si>
  <si>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</si>
  <si>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</si>
  <si>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</si>
  <si>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</si>
  <si>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</si>
  <si>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</si>
  <si>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</si>
  <si>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</si>
  <si>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</si>
  <si>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</si>
  <si>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</si>
  <si>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</si>
  <si>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</si>
  <si>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</si>
  <si>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</si>
  <si>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</si>
  <si>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</si>
  <si>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</si>
  <si>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</si>
  <si>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</si>
  <si>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</si>
  <si>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</si>
  <si>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</si>
  <si>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</si>
  <si>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</si>
  <si>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</si>
  <si>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</si>
  <si>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</si>
  <si>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</si>
  <si>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</si>
  <si>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</si>
  <si>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</si>
  <si>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</si>
  <si>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</si>
  <si>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</si>
  <si>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</si>
  <si>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</si>
  <si>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</si>
  <si>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</si>
  <si>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</si>
  <si>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</si>
  <si>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</si>
  <si>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</si>
  <si>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</si>
  <si>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</si>
  <si>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</si>
  <si>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</si>
  <si>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</si>
  <si>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</si>
  <si>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</si>
  <si>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</si>
  <si>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</si>
  <si>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</si>
  <si>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</si>
  <si>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</si>
  <si>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</si>
  <si>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</si>
  <si>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</si>
  <si>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</si>
  <si>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</si>
  <si>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</si>
  <si>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</si>
  <si>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</si>
  <si>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</si>
  <si>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</si>
  <si>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</si>
  <si>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</si>
  <si>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</si>
  <si>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</si>
  <si>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</si>
  <si>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</si>
  <si>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</si>
  <si>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</si>
  <si>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</si>
  <si>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</si>
  <si>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</si>
  <si>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</si>
  <si>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</si>
  <si>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</si>
  <si>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</si>
  <si>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</si>
  <si>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</si>
  <si>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</si>
  <si>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</si>
  <si>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</si>
  <si>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</si>
  <si>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</si>
  <si>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</si>
  <si>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</si>
  <si>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</si>
  <si>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</si>
  <si>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</si>
  <si>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</si>
  <si>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</si>
  <si>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</si>
  <si>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</si>
  <si>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</si>
  <si>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</si>
  <si>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</si>
  <si>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</si>
  <si>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</si>
  <si>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</si>
  <si>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</si>
  <si>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</si>
  <si>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</si>
  <si>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</si>
  <si>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</si>
  <si>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</si>
  <si>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</si>
  <si>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</si>
  <si>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</si>
  <si>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</si>
  <si>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</si>
  <si>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</si>
  <si>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</si>
  <si>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</si>
  <si>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</si>
  <si>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</si>
  <si>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</si>
  <si>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</si>
  <si>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</si>
  <si>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</si>
  <si>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</si>
  <si>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</si>
  <si>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</si>
  <si>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</si>
  <si>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</si>
  <si>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</si>
  <si>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</si>
  <si>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</si>
  <si>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</si>
  <si>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</si>
  <si>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</si>
  <si>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</si>
  <si>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</si>
  <si>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</si>
  <si>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</si>
  <si>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</si>
  <si>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</si>
  <si>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</si>
  <si>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</si>
  <si>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</si>
  <si>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</si>
  <si>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</si>
  <si>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</si>
  <si>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</si>
  <si>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</si>
  <si>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</si>
  <si>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</si>
  <si>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</si>
  <si>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</si>
  <si>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</si>
  <si>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</si>
  <si>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</si>
  <si>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</si>
  <si>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</si>
  <si>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</si>
  <si>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</si>
  <si>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</si>
  <si>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</si>
  <si>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</si>
  <si>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</si>
  <si>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</si>
  <si>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</si>
  <si>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</si>
  <si>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</si>
  <si>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</si>
  <si>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</si>
  <si>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</si>
  <si>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</si>
  <si>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</si>
  <si>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</si>
  <si>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</si>
  <si>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</si>
  <si>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</si>
  <si>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</si>
  <si>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</si>
  <si>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</si>
  <si>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</si>
  <si>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</si>
  <si>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</si>
  <si>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</si>
  <si>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</si>
  <si>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</si>
  <si>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</si>
  <si>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</si>
  <si>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</si>
  <si>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</si>
  <si>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</si>
  <si>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</si>
  <si>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</si>
  <si>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</si>
  <si>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</si>
  <si>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</si>
  <si>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</si>
  <si>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</si>
  <si>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</si>
  <si>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</si>
  <si>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</si>
  <si>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</si>
  <si>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</si>
  <si>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</si>
  <si>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</si>
  <si>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</si>
  <si>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</si>
  <si>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</si>
  <si>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</si>
  <si>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</si>
  <si>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</si>
  <si>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</si>
  <si>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</si>
  <si>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</si>
  <si>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</si>
  <si>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</si>
  <si>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</si>
  <si>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</si>
  <si>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</si>
  <si>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</si>
  <si>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</si>
  <si>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</si>
  <si>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</si>
  <si>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</si>
  <si>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</si>
  <si>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</si>
  <si>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</si>
  <si>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</si>
  <si>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</si>
  <si>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</si>
  <si>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</si>
  <si>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</si>
  <si>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</si>
  <si>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</si>
  <si>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</si>
  <si>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</si>
  <si>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</si>
  <si>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</si>
  <si>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</si>
  <si>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</si>
  <si>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</si>
  <si>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</si>
  <si>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</si>
  <si>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</si>
  <si>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</si>
  <si>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</si>
  <si>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</si>
  <si>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</si>
  <si>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</si>
  <si>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</si>
  <si>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</si>
  <si>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</si>
  <si>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</si>
  <si>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</si>
  <si>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</si>
  <si>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</si>
  <si>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</si>
  <si>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</si>
  <si>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</si>
  <si>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</si>
  <si>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</si>
  <si>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</si>
  <si>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</si>
  <si>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</si>
  <si>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</si>
  <si>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</si>
  <si>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</si>
  <si>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</si>
  <si>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</si>
  <si>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</si>
  <si>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</si>
  <si>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</si>
  <si>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</si>
  <si>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</si>
  <si>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</si>
  <si>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</si>
  <si>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</si>
  <si>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</si>
  <si>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</si>
  <si>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</si>
  <si>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</si>
  <si>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</si>
  <si>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</si>
  <si>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</si>
  <si>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</si>
  <si>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</si>
  <si>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</si>
  <si>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</si>
  <si>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</si>
  <si>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</si>
  <si>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</si>
  <si>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</si>
  <si>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</si>
  <si>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</si>
  <si>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</si>
  <si>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</si>
  <si>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</si>
  <si>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</si>
  <si>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</si>
  <si>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</si>
  <si>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</si>
  <si>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</si>
  <si>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</si>
  <si>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</si>
  <si>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</si>
  <si>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</si>
  <si>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</si>
  <si>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</si>
  <si>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</si>
  <si>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</si>
  <si>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</si>
  <si>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</si>
  <si>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</si>
  <si>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</si>
  <si>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</si>
  <si>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</si>
  <si>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</si>
  <si>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</si>
  <si>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</si>
  <si>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</si>
  <si>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</si>
  <si>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</si>
  <si>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</si>
  <si>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</si>
  <si>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</si>
  <si>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</si>
  <si>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</si>
  <si>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</si>
  <si>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</si>
  <si>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</si>
  <si>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</si>
  <si>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</si>
  <si>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</si>
  <si>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</si>
  <si>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</si>
  <si>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</si>
  <si>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</si>
  <si>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</si>
  <si>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</si>
  <si>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</si>
  <si>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</si>
  <si>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</si>
  <si>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</si>
  <si>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</si>
  <si>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</si>
  <si>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</si>
  <si>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</si>
  <si>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</si>
  <si>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</si>
  <si>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</si>
  <si>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</si>
  <si>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</si>
  <si>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</si>
  <si>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</si>
  <si>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</si>
  <si>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</si>
  <si>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</si>
  <si>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</si>
  <si>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</si>
  <si>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</si>
  <si>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</si>
  <si>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</si>
  <si>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</si>
  <si>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</si>
  <si>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</si>
  <si>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</si>
  <si>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</si>
  <si>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</si>
  <si>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</si>
  <si>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</si>
  <si>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</si>
  <si>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</si>
  <si>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</si>
  <si>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</si>
  <si>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</si>
  <si>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</si>
  <si>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</si>
  <si>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</si>
  <si>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</si>
  <si>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</si>
  <si>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</si>
  <si>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</si>
  <si>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</si>
  <si>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</si>
  <si>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</si>
  <si>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</si>
  <si>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</si>
  <si>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</si>
  <si>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</si>
  <si>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</si>
  <si>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</si>
  <si>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</si>
  <si>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</si>
  <si>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</si>
  <si>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</si>
  <si>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</si>
  <si>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</si>
  <si>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</si>
  <si>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</si>
  <si>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</si>
  <si>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</si>
  <si>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</si>
  <si>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</si>
  <si>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</si>
  <si>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</si>
  <si>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</si>
  <si>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</si>
  <si>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</si>
  <si>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</si>
  <si>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</si>
  <si>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</si>
  <si>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</si>
  <si>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</si>
  <si>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</si>
  <si>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</si>
  <si>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</si>
  <si>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</si>
  <si>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</si>
  <si>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</si>
  <si>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</si>
  <si>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</si>
  <si>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</si>
  <si>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</si>
  <si>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</si>
  <si>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</si>
  <si>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</si>
  <si>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</si>
  <si>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</si>
  <si>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</si>
  <si>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</si>
  <si>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</si>
  <si>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</si>
  <si>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</si>
  <si>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</si>
  <si>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</si>
  <si>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</si>
  <si>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</si>
  <si>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</si>
  <si>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</si>
  <si>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</si>
  <si>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</si>
  <si>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</si>
  <si>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</si>
  <si>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</si>
  <si>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</si>
  <si>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</si>
  <si>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</si>
  <si>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</si>
  <si>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</si>
  <si>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</si>
  <si>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</si>
  <si>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</si>
  <si>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</si>
  <si>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</si>
  <si>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</si>
  <si>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</si>
  <si>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</si>
  <si>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</si>
  <si>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</si>
  <si>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</si>
  <si>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</si>
  <si>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</si>
  <si>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</si>
  <si>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</si>
  <si>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</si>
  <si>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</si>
  <si>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</si>
  <si>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</si>
  <si>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</si>
  <si>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</si>
  <si>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</si>
  <si>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</si>
  <si>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</si>
  <si>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</si>
  <si>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</si>
  <si>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</si>
  <si>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</si>
  <si>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</si>
  <si>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</si>
  <si>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</si>
  <si>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</si>
  <si>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</si>
  <si>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</si>
  <si>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</si>
  <si>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</si>
  <si>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</si>
  <si>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</si>
  <si>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</si>
  <si>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</si>
  <si>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</si>
  <si>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</si>
  <si>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</si>
  <si>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</si>
  <si>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</si>
  <si>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</si>
  <si>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</si>
  <si>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</si>
  <si>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</si>
  <si>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</si>
  <si>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</si>
  <si>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</si>
  <si>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</si>
  <si>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</si>
  <si>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</si>
  <si>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</si>
  <si>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</si>
  <si>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</si>
  <si>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</si>
  <si>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</si>
  <si>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</si>
  <si>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</si>
  <si>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</si>
  <si>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</si>
  <si>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</si>
  <si>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</si>
  <si>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</si>
  <si>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</si>
  <si>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</si>
  <si>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</si>
  <si>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</si>
  <si>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</si>
  <si>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</si>
  <si>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</si>
  <si>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</si>
  <si>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</si>
  <si>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</si>
  <si>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</si>
  <si>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</si>
  <si>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</si>
  <si>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</si>
  <si>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</si>
  <si>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</si>
  <si>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</si>
  <si>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</si>
  <si>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</si>
  <si>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</si>
  <si>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</si>
  <si>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</si>
  <si>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</si>
  <si>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</si>
  <si>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</si>
  <si>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</si>
  <si>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</si>
  <si>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</si>
  <si>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</si>
  <si>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</si>
  <si>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</si>
  <si>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</si>
  <si>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</si>
  <si>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</si>
  <si>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</si>
  <si>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</si>
  <si>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</si>
  <si>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</si>
  <si>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</si>
  <si>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</si>
  <si>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</si>
  <si>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</si>
  <si>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</si>
  <si>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</si>
  <si>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</si>
  <si>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</si>
  <si>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</si>
  <si>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</si>
  <si>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</si>
  <si>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</si>
  <si>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</si>
  <si>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</si>
  <si>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</si>
  <si>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</si>
  <si>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</si>
  <si>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</si>
  <si>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</si>
  <si>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</si>
  <si>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</si>
  <si>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</si>
  <si>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</si>
  <si>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</si>
  <si>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</si>
  <si>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</si>
  <si>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</si>
  <si>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</si>
  <si>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</si>
  <si>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</si>
  <si>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</si>
  <si>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</si>
  <si>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</si>
  <si>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</si>
  <si>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</si>
  <si>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</si>
  <si>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</si>
  <si>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</si>
  <si>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</si>
  <si>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</si>
  <si>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</si>
  <si>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</si>
  <si>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</si>
  <si>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</si>
  <si>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</si>
  <si>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</si>
  <si>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</si>
  <si>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</si>
  <si>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</si>
  <si>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</si>
  <si>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</si>
  <si>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</si>
  <si>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</si>
  <si>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</si>
  <si>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</si>
  <si>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</si>
  <si>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</si>
  <si>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</si>
  <si>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</si>
  <si>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</si>
  <si>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</si>
  <si>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</si>
  <si>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</si>
  <si>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</si>
  <si>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</si>
  <si>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</si>
  <si>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</si>
  <si>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</si>
  <si>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</si>
  <si>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</si>
  <si>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</si>
  <si>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</si>
  <si>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</si>
  <si>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</si>
  <si>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</si>
  <si>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</si>
  <si>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</si>
  <si>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</si>
  <si>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</si>
  <si>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</si>
  <si>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</si>
  <si>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</si>
  <si>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</si>
  <si>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</si>
  <si>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</si>
  <si>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</si>
  <si>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</si>
  <si>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</si>
  <si>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</si>
  <si>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</si>
  <si>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</si>
  <si>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</si>
  <si>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</si>
  <si>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</si>
  <si>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</si>
  <si>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</si>
  <si>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</si>
  <si>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</si>
  <si>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</si>
  <si>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</si>
  <si>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</si>
  <si>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</si>
  <si>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</si>
  <si>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</si>
  <si>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</si>
  <si>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</si>
  <si>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</si>
  <si>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</si>
  <si>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</si>
  <si>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</si>
  <si>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</si>
  <si>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</si>
  <si>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</si>
  <si>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</si>
  <si>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</si>
  <si>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</si>
  <si>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</si>
  <si>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</si>
  <si>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</si>
  <si>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</si>
  <si>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</si>
  <si>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</si>
  <si>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</si>
  <si>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</si>
  <si>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</si>
  <si>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</si>
  <si>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</si>
  <si>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</si>
  <si>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</si>
  <si>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</si>
  <si>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</si>
  <si>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</si>
  <si>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</si>
  <si>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</si>
  <si>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</si>
  <si>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</si>
  <si>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</si>
  <si>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</si>
  <si>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</si>
  <si>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</si>
  <si>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</si>
  <si>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</si>
  <si>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</si>
  <si>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</si>
  <si>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</si>
  <si>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</si>
  <si>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</si>
  <si>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</si>
  <si>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</si>
  <si>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</si>
  <si>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</si>
  <si>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</si>
  <si>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</si>
  <si>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</si>
  <si>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</si>
  <si>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</si>
  <si>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</si>
  <si>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</si>
  <si>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</si>
  <si>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</si>
  <si>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</si>
  <si>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</si>
  <si>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</si>
  <si>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</si>
  <si>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</si>
  <si>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</si>
  <si>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</si>
  <si>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</si>
  <si>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</si>
  <si>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</si>
  <si>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</si>
  <si>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</si>
  <si>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</si>
  <si>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</si>
  <si>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</si>
  <si>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</si>
  <si>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</si>
  <si>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</si>
  <si>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</si>
  <si>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</si>
  <si>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</si>
  <si>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</si>
  <si>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</si>
  <si>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</si>
  <si>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</si>
  <si>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</si>
  <si>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</si>
  <si>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</si>
  <si>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</si>
  <si>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</si>
  <si>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</si>
  <si>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</si>
  <si>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</si>
  <si>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</si>
  <si>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</si>
  <si>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</si>
  <si>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</si>
  <si>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</si>
  <si>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</si>
  <si>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</si>
  <si>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</si>
  <si>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</si>
  <si>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</si>
  <si>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</si>
  <si>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</si>
  <si>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</si>
  <si>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</si>
  <si>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</si>
  <si>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</si>
  <si>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</si>
  <si>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</si>
  <si>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</si>
  <si>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</si>
  <si>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</si>
  <si>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</si>
  <si>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</si>
  <si>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</si>
  <si>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</si>
  <si>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</si>
  <si>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</si>
  <si>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</si>
  <si>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</si>
  <si>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</si>
  <si>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</si>
  <si>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</si>
  <si>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</si>
  <si>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</si>
  <si>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</si>
  <si>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</si>
  <si>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</si>
  <si>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</si>
  <si>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</si>
  <si>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</si>
  <si>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</si>
  <si>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</si>
  <si>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</si>
  <si>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</si>
  <si>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</si>
  <si>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</si>
  <si>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</si>
  <si>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</si>
  <si>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</si>
  <si>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</si>
  <si>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</si>
  <si>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</si>
  <si>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</si>
  <si>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</si>
  <si>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</si>
  <si>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</si>
  <si>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</si>
  <si>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</si>
  <si>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</si>
  <si>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</si>
  <si>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</si>
  <si>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</si>
  <si>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</si>
  <si>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</si>
  <si>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</si>
  <si>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</si>
  <si>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</si>
  <si>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</si>
  <si>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</si>
  <si>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</si>
  <si>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</si>
  <si>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</si>
  <si>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</si>
  <si>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</si>
  <si>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</si>
  <si>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</si>
  <si>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</si>
  <si>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</si>
  <si>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</si>
  <si>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</si>
  <si>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</si>
  <si>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</si>
  <si>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</si>
  <si>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</si>
  <si>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</si>
  <si>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</si>
  <si>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</si>
  <si>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</si>
  <si>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</si>
  <si>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</si>
  <si>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</si>
  <si>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</si>
  <si>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</si>
  <si>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</si>
  <si>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</si>
  <si>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</si>
  <si>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</si>
  <si>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</si>
  <si>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</si>
  <si>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</si>
  <si>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</si>
  <si>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</si>
  <si>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</si>
  <si>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</si>
  <si>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</si>
  <si>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</si>
  <si>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</si>
  <si>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</si>
  <si>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</si>
  <si>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</si>
  <si>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</si>
  <si>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</si>
  <si>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</si>
  <si>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</si>
  <si>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</si>
  <si>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</si>
  <si>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</si>
  <si>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</si>
  <si>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</si>
  <si>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</si>
  <si>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</si>
  <si>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</si>
  <si>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</si>
  <si>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</si>
  <si>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</si>
  <si>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</si>
  <si>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</si>
  <si>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</si>
  <si>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</si>
  <si>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</si>
  <si>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</si>
  <si>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</si>
  <si>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</si>
  <si>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</si>
  <si>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</si>
  <si>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</si>
  <si>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</si>
  <si>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</si>
  <si>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</si>
  <si>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</si>
  <si>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</si>
  <si>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</si>
  <si>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</si>
  <si>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</si>
  <si>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</si>
  <si>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</si>
  <si>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</si>
  <si>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</si>
  <si>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</si>
  <si>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</si>
  <si>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</si>
  <si>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</si>
  <si>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</si>
  <si>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</si>
  <si>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</si>
  <si>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</si>
  <si>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</si>
  <si>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</si>
  <si>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</si>
  <si>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</si>
  <si>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</si>
  <si>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</si>
  <si>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</si>
  <si>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</si>
  <si>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</si>
  <si>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</si>
  <si>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</si>
  <si>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</si>
  <si>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</si>
  <si>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</si>
  <si>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</si>
  <si>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</si>
  <si>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</si>
  <si>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</si>
  <si>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</si>
  <si>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</si>
  <si>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</si>
  <si>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</si>
  <si>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</si>
  <si>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</si>
  <si>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</si>
  <si>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</si>
  <si>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</si>
  <si>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</si>
  <si>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</si>
  <si>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</si>
  <si>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</si>
  <si>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</si>
  <si>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</si>
  <si>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</si>
  <si>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</si>
  <si>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</si>
  <si>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</si>
  <si>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</si>
  <si>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</si>
  <si>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</si>
  <si>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</si>
  <si>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</si>
  <si>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</si>
  <si>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</si>
  <si>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</si>
  <si>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</si>
  <si>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</si>
  <si>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</si>
  <si>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</si>
  <si>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</si>
  <si>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</si>
  <si>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</si>
  <si>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</si>
  <si>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</si>
  <si>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</si>
  <si>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</si>
  <si>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</si>
  <si>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</si>
  <si>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</si>
  <si>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</si>
  <si>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</si>
  <si>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</si>
  <si>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</si>
  <si>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</si>
  <si>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</si>
  <si>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</si>
  <si>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</si>
  <si>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</si>
  <si>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</si>
  <si>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</si>
  <si>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</si>
  <si>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</si>
  <si>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</si>
  <si>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</si>
  <si>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</si>
  <si>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</si>
  <si>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</si>
  <si>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</si>
  <si>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</si>
  <si>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</si>
  <si>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</si>
  <si>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</si>
  <si>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</si>
  <si>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</si>
  <si>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</si>
  <si>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</si>
  <si>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</si>
  <si>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</si>
  <si>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</si>
  <si>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</si>
  <si>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</si>
  <si>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</si>
  <si>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</si>
  <si>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</si>
  <si>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</si>
  <si>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</si>
  <si>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</si>
  <si>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</si>
  <si>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</si>
  <si>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</si>
  <si>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</si>
  <si>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</si>
  <si>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</si>
  <si>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</si>
  <si>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</si>
  <si>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</si>
  <si>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</si>
  <si>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</si>
  <si>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</si>
  <si>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</si>
  <si>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</si>
  <si>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</si>
  <si>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</si>
  <si>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</si>
  <si>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</si>
  <si>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</si>
  <si>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</si>
  <si>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</si>
  <si>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</si>
  <si>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</si>
  <si>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</si>
  <si>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</si>
  <si>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</si>
  <si>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</si>
  <si>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</si>
  <si>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</si>
  <si>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</si>
  <si>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</si>
  <si>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</si>
  <si>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</si>
  <si>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</si>
  <si>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</si>
  <si>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</si>
  <si>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</si>
  <si>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</si>
  <si>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</si>
  <si>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</si>
  <si>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</si>
  <si>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</si>
  <si>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</si>
  <si>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</si>
  <si>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</si>
  <si>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</si>
  <si>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</si>
  <si>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</si>
  <si>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</si>
  <si>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</si>
  <si>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</si>
  <si>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</si>
  <si>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</si>
  <si>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</si>
  <si>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</si>
  <si>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</si>
  <si>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</si>
  <si>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</si>
  <si>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</si>
  <si>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</si>
  <si>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</si>
  <si>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</si>
  <si>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</si>
  <si>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</si>
  <si>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</si>
  <si>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</si>
  <si>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</si>
  <si>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</si>
  <si>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</si>
  <si>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</si>
  <si>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</si>
  <si>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</si>
  <si>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</si>
  <si>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</si>
  <si>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</si>
  <si>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</si>
  <si>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</si>
  <si>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</si>
  <si>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</si>
  <si>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</si>
  <si>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</si>
  <si>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</si>
  <si>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</si>
  <si>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</si>
  <si>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</si>
  <si>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</si>
  <si>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</si>
  <si>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</si>
  <si>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</si>
  <si>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</si>
  <si>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</si>
  <si>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</si>
  <si>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</si>
  <si>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</si>
  <si>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</si>
  <si>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</si>
  <si>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</si>
  <si>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</si>
  <si>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</si>
  <si>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</si>
  <si>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</si>
  <si>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</si>
  <si>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</si>
  <si>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</si>
  <si>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</si>
  <si>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</si>
  <si>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</si>
  <si>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</si>
  <si>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</si>
  <si>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</si>
  <si>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</si>
  <si>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</si>
  <si>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</si>
  <si>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</si>
  <si>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</si>
  <si>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</si>
  <si>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</si>
  <si>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</si>
  <si>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</si>
  <si>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</si>
  <si>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</si>
  <si>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</si>
  <si>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</si>
  <si>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</si>
  <si>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</si>
  <si>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</si>
  <si>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</si>
  <si>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</si>
  <si>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</si>
  <si>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</si>
  <si>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</si>
  <si>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</si>
  <si>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</si>
  <si>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</si>
  <si>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</si>
  <si>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</si>
  <si>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</si>
  <si>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</si>
  <si>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</si>
  <si>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</si>
  <si>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</si>
  <si>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</si>
  <si>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</si>
  <si>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</si>
  <si>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</si>
  <si>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</si>
  <si>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</si>
  <si>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</si>
  <si>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</si>
  <si>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</si>
  <si>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</si>
  <si>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</si>
  <si>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</si>
  <si>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</si>
  <si>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</si>
  <si>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</si>
  <si>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</si>
  <si>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</si>
  <si>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</si>
  <si>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</si>
  <si>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</si>
  <si>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</si>
  <si>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</si>
  <si>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</si>
  <si>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</si>
  <si>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</si>
  <si>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</si>
  <si>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</si>
  <si>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</si>
  <si>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</si>
  <si>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</si>
  <si>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</si>
  <si>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</si>
  <si>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</si>
  <si>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</si>
  <si>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</si>
  <si>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</si>
  <si>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</si>
  <si>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</si>
  <si>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</si>
  <si>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</si>
  <si>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</si>
  <si>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</si>
  <si>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</si>
  <si>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</si>
  <si>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</si>
  <si>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</si>
  <si>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</si>
  <si>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</si>
  <si>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</si>
  <si>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</si>
  <si>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</si>
  <si>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</si>
  <si>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</si>
  <si>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</si>
  <si>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</si>
  <si>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</si>
  <si>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</si>
  <si>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</si>
  <si>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</si>
  <si>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</si>
  <si>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</si>
  <si>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</si>
  <si>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</si>
  <si>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</si>
  <si>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</si>
  <si>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</si>
  <si>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</si>
  <si>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</si>
  <si>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</si>
  <si>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</si>
  <si>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</si>
  <si>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</si>
  <si>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</si>
  <si>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</si>
  <si>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</si>
  <si>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</si>
  <si>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</si>
  <si>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</si>
  <si>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</si>
  <si>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</si>
  <si>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</si>
  <si>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</si>
  <si>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</si>
  <si>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</si>
  <si>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</si>
  <si>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</si>
  <si>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</si>
  <si>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</si>
  <si>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</si>
  <si>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</si>
  <si>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</si>
  <si>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</si>
  <si>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</si>
  <si>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</si>
  <si>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</si>
  <si>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</si>
  <si>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</si>
  <si>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</si>
  <si>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</si>
  <si>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</si>
  <si>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</si>
  <si>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</si>
  <si>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</si>
  <si>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</si>
  <si>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</si>
  <si>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</si>
  <si>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</si>
  <si>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</si>
  <si>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</si>
  <si>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</si>
  <si>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</si>
  <si>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</si>
  <si>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</si>
  <si>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</si>
  <si>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</si>
  <si>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</si>
  <si>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</si>
  <si>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</si>
  <si>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</si>
  <si>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</si>
  <si>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</si>
  <si>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</si>
  <si>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</si>
  <si>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</si>
  <si>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</si>
  <si>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</si>
  <si>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</si>
  <si>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</si>
  <si>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</si>
  <si>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</si>
  <si>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</si>
  <si>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</si>
  <si>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</si>
  <si>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</si>
  <si>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</si>
  <si>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</si>
  <si>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</si>
  <si>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</si>
  <si>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</si>
  <si>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</si>
  <si>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</si>
  <si>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</si>
  <si>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</si>
  <si>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</si>
  <si>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</si>
  <si>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</si>
  <si>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</si>
  <si>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</si>
  <si>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</si>
  <si>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</si>
  <si>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</si>
  <si>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</si>
  <si>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</si>
  <si>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</si>
  <si>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</si>
  <si>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</si>
  <si>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</si>
  <si>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</si>
  <si>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</si>
  <si>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</si>
  <si>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</si>
  <si>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</si>
  <si>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</si>
  <si>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</si>
  <si>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</si>
  <si>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</si>
  <si>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</si>
  <si>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</si>
  <si>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</si>
  <si>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</si>
  <si>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</si>
  <si>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</si>
  <si>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</si>
  <si>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</si>
  <si>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</si>
  <si>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</si>
  <si>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</si>
  <si>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</si>
  <si>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</si>
  <si>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</si>
  <si>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</si>
  <si>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</si>
  <si>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</si>
  <si>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</si>
  <si>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</si>
  <si>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</si>
  <si>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</si>
  <si>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</si>
  <si>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</si>
  <si>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</si>
  <si>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</si>
  <si>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</si>
  <si>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</si>
  <si>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</si>
  <si>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</si>
  <si>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</si>
  <si>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</si>
  <si>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</si>
  <si>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</si>
  <si>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</si>
  <si>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</si>
  <si>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</si>
  <si>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</si>
  <si>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</si>
  <si>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</si>
  <si>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</si>
  <si>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</si>
  <si>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</si>
  <si>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</si>
  <si>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</si>
  <si>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</si>
  <si>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</si>
  <si>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</si>
  <si>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</si>
  <si>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</si>
  <si>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</si>
  <si>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</si>
  <si>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</si>
  <si>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</si>
  <si>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</si>
  <si>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</si>
  <si>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</si>
  <si>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</si>
  <si>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</si>
  <si>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</si>
  <si>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</si>
  <si>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</si>
  <si>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</si>
  <si>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</si>
  <si>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</si>
  <si>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</si>
  <si>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</si>
  <si>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</si>
  <si>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</si>
  <si>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</si>
  <si>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</si>
  <si>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</si>
  <si>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</si>
  <si>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</si>
  <si>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</si>
  <si>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</si>
  <si>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</si>
  <si>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</si>
  <si>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</si>
  <si>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</si>
  <si>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</si>
  <si>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</si>
  <si>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</si>
  <si>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</si>
  <si>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</si>
  <si>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</si>
  <si>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</si>
  <si>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</si>
  <si>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</si>
  <si>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</si>
  <si>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</si>
  <si>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</si>
  <si>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</si>
  <si>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</si>
  <si>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</si>
  <si>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</si>
  <si>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</si>
  <si>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</si>
  <si>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</si>
  <si>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</si>
  <si>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</si>
  <si>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</si>
  <si>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</si>
  <si>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</si>
  <si>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</si>
  <si>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</si>
  <si>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</si>
  <si>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</si>
  <si>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</si>
  <si>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</si>
  <si>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</si>
  <si>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</si>
  <si>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</si>
  <si>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</si>
  <si>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</si>
  <si>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</si>
  <si>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</si>
  <si>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</si>
  <si>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</si>
  <si>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</si>
  <si>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</si>
  <si>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</si>
  <si>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</si>
  <si>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</si>
  <si>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</si>
  <si>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</si>
  <si>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</si>
  <si>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</si>
  <si>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</si>
  <si>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</si>
  <si>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</si>
  <si>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</si>
  <si>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</si>
  <si>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</si>
  <si>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</si>
  <si>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</si>
  <si>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</si>
  <si>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</si>
  <si>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</si>
  <si>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</si>
  <si>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</si>
  <si>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</si>
  <si>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</si>
  <si>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</si>
  <si>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</si>
  <si>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</si>
  <si>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</si>
  <si>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</si>
  <si>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</si>
  <si>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</si>
  <si>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</si>
  <si>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</si>
  <si>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</si>
  <si>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</si>
  <si>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</si>
  <si>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</si>
  <si>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</si>
  <si>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</si>
  <si>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</si>
  <si>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</si>
  <si>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</si>
  <si>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</si>
  <si>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</si>
  <si>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</si>
  <si>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</si>
  <si>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</si>
  <si>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</si>
  <si>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</si>
  <si>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</si>
  <si>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</si>
  <si>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</si>
  <si>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</si>
  <si>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</si>
  <si>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</si>
  <si>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</si>
  <si>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</si>
  <si>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</si>
  <si>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</si>
  <si>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</si>
  <si>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</si>
  <si>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</si>
  <si>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</si>
  <si>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</si>
  <si>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</si>
  <si>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</si>
  <si>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</si>
  <si>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</si>
  <si>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</si>
  <si>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</si>
  <si>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</si>
  <si>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</si>
  <si>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</si>
  <si>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</si>
  <si>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</si>
  <si>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</si>
  <si>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</si>
  <si>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</si>
  <si>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</si>
  <si>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</si>
  <si>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</si>
  <si>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</si>
  <si>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</si>
  <si>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</si>
  <si>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</si>
  <si>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</si>
  <si>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</si>
  <si>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</si>
  <si>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</si>
  <si>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</si>
  <si>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</si>
  <si>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</si>
  <si>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</si>
  <si>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</si>
  <si>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</si>
  <si>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</si>
  <si>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</si>
  <si>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</si>
  <si>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</si>
  <si>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</si>
  <si>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</si>
  <si>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</si>
  <si>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</si>
  <si>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</si>
  <si>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</si>
  <si>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</si>
  <si>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</si>
  <si>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</si>
  <si>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</si>
  <si>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</si>
  <si>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</si>
  <si>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</si>
  <si>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</si>
  <si>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</si>
  <si>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</si>
  <si>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</si>
  <si>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</si>
  <si>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</si>
  <si>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</si>
  <si>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</si>
  <si>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</si>
  <si>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</si>
  <si>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</si>
  <si>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</si>
  <si>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</si>
  <si>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</si>
  <si>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</si>
  <si>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</si>
  <si>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</si>
  <si>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</si>
  <si>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</si>
  <si>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</si>
  <si>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</si>
  <si>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</si>
  <si>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</si>
  <si>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</si>
  <si>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</si>
  <si>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</si>
  <si>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</si>
  <si>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</si>
  <si>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</si>
  <si>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</si>
  <si>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</si>
  <si>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</si>
  <si>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</si>
  <si>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</si>
  <si>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</si>
  <si>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</si>
  <si>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</si>
  <si>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</si>
  <si>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</si>
  <si>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</si>
  <si>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</si>
  <si>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</si>
  <si>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</si>
  <si>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</si>
  <si>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</si>
  <si>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</si>
  <si>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</si>
  <si>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</si>
  <si>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</si>
  <si>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</si>
  <si>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</si>
  <si>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</si>
  <si>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</si>
  <si>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</si>
  <si>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</si>
  <si>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</si>
  <si>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</si>
  <si>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</si>
  <si>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</si>
  <si>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</si>
  <si>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</si>
  <si>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</si>
  <si>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</si>
  <si>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</si>
  <si>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</si>
  <si>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</si>
  <si>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</si>
  <si>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</si>
  <si>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</si>
  <si>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</si>
  <si>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</si>
  <si>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</si>
  <si>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</si>
  <si>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</si>
  <si>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</si>
  <si>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</si>
  <si>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</si>
  <si>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</si>
  <si>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</si>
  <si>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</si>
  <si>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</si>
  <si>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</si>
  <si>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</si>
  <si>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</si>
  <si>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</si>
  <si>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</si>
  <si>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</si>
  <si>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</si>
  <si>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</si>
  <si>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</si>
  <si>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</si>
  <si>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</si>
  <si>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</si>
  <si>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</si>
  <si>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</si>
  <si>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</si>
  <si>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</si>
  <si>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</si>
  <si>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</si>
  <si>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</si>
  <si>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</si>
  <si>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</si>
  <si>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</si>
  <si>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</si>
  <si>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</si>
  <si>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</si>
  <si>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</si>
  <si>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</si>
  <si>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</si>
  <si>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</si>
  <si>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</si>
  <si>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</si>
  <si>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</si>
  <si>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</si>
  <si>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</si>
  <si>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</si>
  <si>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</si>
  <si>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</si>
  <si>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</si>
  <si>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</si>
  <si>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</si>
  <si>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</si>
  <si>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</si>
  <si>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</si>
  <si>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</si>
  <si>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</si>
  <si>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</si>
  <si>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</si>
  <si>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</si>
  <si>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</si>
  <si>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</si>
  <si>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</si>
  <si>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</si>
  <si>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</si>
  <si>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</si>
  <si>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</si>
  <si>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</si>
  <si>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</si>
  <si>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</si>
  <si>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</si>
  <si>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</si>
  <si>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</si>
  <si>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</si>
  <si>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</si>
  <si>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</si>
  <si>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</si>
  <si>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</si>
  <si>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</si>
  <si>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</si>
  <si>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</si>
  <si>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</si>
  <si>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</si>
  <si>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</si>
  <si>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</si>
  <si>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</si>
  <si>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</si>
  <si>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</si>
  <si>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</si>
  <si>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</si>
  <si>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</si>
  <si>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</si>
  <si>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</si>
  <si>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</si>
  <si>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</si>
  <si>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</si>
  <si>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</si>
  <si>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</si>
  <si>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</si>
  <si>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</si>
  <si>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</si>
  <si>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</si>
  <si>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</si>
  <si>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</si>
  <si>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</si>
  <si>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</si>
  <si>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</si>
  <si>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</si>
  <si>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</si>
  <si>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</si>
  <si>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</si>
  <si>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</si>
  <si>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</si>
  <si>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</si>
  <si>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</si>
  <si>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</si>
  <si>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</si>
  <si>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</si>
  <si>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</si>
  <si>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</si>
  <si>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</si>
  <si>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</si>
  <si>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</si>
  <si>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</si>
  <si>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</si>
  <si>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</si>
  <si>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</si>
  <si>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</si>
  <si>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</si>
  <si>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</si>
  <si>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</si>
  <si>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</si>
  <si>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</si>
  <si>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</si>
  <si>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</si>
  <si>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</si>
  <si>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</si>
  <si>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</si>
  <si>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</si>
  <si>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</si>
  <si>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</si>
  <si>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</si>
  <si>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</si>
  <si>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</si>
  <si>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</si>
  <si>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</si>
  <si>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</si>
  <si>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</si>
  <si>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</si>
  <si>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</si>
  <si>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</si>
  <si>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</si>
  <si>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</si>
  <si>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</si>
  <si>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</si>
  <si>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</si>
  <si>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</si>
  <si>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</si>
  <si>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</si>
  <si>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</si>
  <si>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</si>
  <si>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</si>
  <si>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</si>
  <si>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</si>
  <si>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</si>
  <si>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</si>
  <si>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</si>
  <si>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</si>
  <si>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</si>
  <si>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</si>
  <si>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</si>
  <si>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</si>
  <si>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</si>
  <si>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</si>
  <si>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</si>
  <si>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</si>
  <si>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</si>
  <si>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</si>
  <si>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</si>
  <si>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</si>
  <si>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</si>
  <si>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</si>
  <si>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</si>
  <si>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</si>
  <si>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</si>
  <si>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</si>
  <si>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</si>
  <si>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</si>
  <si>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</si>
  <si>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</si>
  <si>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</si>
  <si>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</si>
  <si>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</si>
  <si>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</si>
  <si>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</si>
  <si>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</si>
  <si>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</si>
  <si>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</si>
  <si>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</si>
  <si>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</si>
  <si>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</si>
  <si>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</si>
  <si>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</si>
  <si>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</si>
  <si>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</si>
  <si>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</si>
  <si>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</si>
  <si>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</si>
  <si>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</si>
  <si>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</si>
  <si>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</si>
  <si>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</si>
  <si>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</si>
  <si>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</si>
  <si>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</si>
  <si>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</si>
  <si>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</si>
  <si>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</si>
  <si>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</si>
  <si>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</si>
  <si>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</si>
  <si>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</si>
  <si>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</si>
  <si>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</si>
  <si>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</si>
  <si>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</si>
  <si>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</si>
  <si>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</si>
  <si>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</si>
  <si>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</si>
  <si>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</si>
  <si>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</si>
  <si>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</si>
  <si>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</si>
  <si>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</si>
  <si>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</si>
  <si>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</si>
  <si>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</si>
  <si>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</si>
  <si>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</si>
  <si>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</si>
  <si>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</si>
  <si>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</si>
  <si>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</si>
  <si>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</si>
  <si>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</si>
  <si>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</si>
  <si>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</si>
  <si>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</si>
  <si>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</si>
  <si>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</si>
  <si>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</si>
  <si>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</si>
  <si>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</si>
  <si>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</si>
  <si>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</si>
  <si>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</si>
  <si>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</si>
  <si>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</si>
  <si>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</si>
  <si>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</si>
  <si>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</si>
  <si>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</si>
  <si>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</si>
  <si>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</si>
  <si>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</si>
  <si>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</si>
  <si>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</si>
  <si>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</si>
  <si>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</si>
  <si>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</si>
  <si>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</si>
  <si>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</si>
  <si>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</si>
  <si>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</si>
  <si>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</si>
  <si>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</si>
  <si>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</si>
  <si>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</si>
  <si>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</si>
  <si>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</si>
  <si>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</si>
  <si>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</si>
  <si>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</si>
  <si>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</si>
  <si>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</si>
  <si>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</si>
  <si>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</si>
  <si>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</si>
  <si>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</si>
  <si>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</si>
  <si>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</si>
  <si>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</si>
  <si>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</si>
  <si>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</si>
  <si>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</si>
  <si>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</si>
  <si>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</si>
  <si>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</si>
  <si>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</si>
  <si>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</si>
  <si>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</si>
  <si>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</si>
  <si>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</si>
  <si>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</si>
  <si>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</si>
  <si>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</si>
  <si>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</si>
  <si>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</si>
  <si>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</si>
  <si>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</si>
  <si>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</si>
  <si>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</si>
  <si>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</si>
  <si>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</si>
  <si>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</si>
  <si>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</si>
  <si>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</si>
  <si>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</si>
  <si>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</si>
  <si>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</si>
  <si>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</si>
  <si>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</si>
  <si>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</si>
  <si>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</si>
  <si>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</si>
  <si>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</si>
  <si>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</si>
  <si>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</si>
  <si>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</si>
  <si>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</si>
  <si>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</si>
  <si>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</si>
  <si>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</si>
  <si>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</si>
  <si>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</si>
  <si>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</si>
  <si>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</si>
  <si>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</si>
  <si>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</si>
  <si>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</si>
  <si>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</si>
  <si>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</si>
  <si>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</si>
  <si>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</si>
  <si>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</si>
  <si>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</si>
  <si>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</si>
  <si>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</si>
  <si>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</si>
  <si>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</si>
  <si>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</si>
  <si>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</si>
  <si>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</si>
  <si>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</si>
  <si>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</si>
  <si>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</si>
  <si>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</si>
  <si>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</si>
  <si>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</si>
  <si>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</si>
  <si>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</si>
  <si>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</si>
  <si>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</si>
  <si>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</si>
  <si>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</si>
  <si>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</si>
  <si>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</si>
  <si>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</si>
  <si>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</si>
  <si>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</si>
  <si>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</si>
  <si>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</si>
  <si>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</si>
  <si>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</si>
  <si>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</si>
  <si>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</si>
  <si>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</si>
  <si>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</si>
  <si>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</si>
  <si>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</si>
  <si>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</si>
  <si>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</si>
  <si>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</si>
  <si>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</si>
  <si>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</si>
  <si>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</si>
  <si>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</si>
  <si>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</si>
  <si>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</si>
  <si>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</si>
  <si>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</si>
  <si>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</si>
  <si>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</si>
  <si>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</si>
  <si>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</si>
  <si>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</si>
  <si>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</si>
  <si>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</si>
  <si>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</si>
  <si>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</si>
  <si>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</si>
  <si>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</si>
  <si>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</si>
  <si>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</si>
  <si>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</si>
  <si>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</si>
  <si>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</si>
  <si>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</si>
  <si>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</si>
  <si>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</si>
  <si>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</si>
  <si>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</si>
  <si>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</si>
  <si>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</si>
  <si>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</si>
  <si>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</si>
  <si>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</si>
  <si>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</si>
  <si>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</si>
  <si>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</si>
  <si>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</si>
  <si>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</si>
  <si>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</si>
  <si>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</si>
  <si>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</si>
  <si>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</si>
  <si>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</si>
  <si>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</si>
  <si>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</si>
  <si>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</si>
  <si>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</si>
  <si>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</si>
  <si>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</si>
  <si>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</si>
  <si>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</si>
  <si>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</si>
  <si>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</si>
  <si>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</si>
  <si>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</si>
  <si>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</si>
  <si>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</si>
  <si>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</si>
  <si>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</si>
  <si>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</si>
  <si>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</si>
  <si>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</si>
  <si>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</si>
  <si>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</si>
  <si>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</si>
  <si>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</si>
  <si>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</si>
  <si>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</si>
  <si>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</si>
  <si>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</si>
  <si>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</si>
  <si>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</si>
  <si>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</si>
  <si>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</si>
  <si>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</si>
  <si>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</si>
  <si>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</si>
  <si>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</si>
  <si>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</si>
  <si>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</si>
  <si>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</si>
  <si>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</si>
  <si>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</si>
  <si>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</si>
  <si>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</si>
  <si>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</si>
  <si>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</si>
  <si>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</si>
  <si>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</si>
  <si>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</si>
  <si>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</si>
  <si>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</si>
  <si>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</si>
  <si>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</si>
  <si>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</si>
  <si>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</si>
  <si>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</si>
  <si>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</si>
  <si>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</si>
  <si>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</si>
  <si>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</si>
  <si>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</si>
  <si>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</si>
  <si>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</si>
  <si>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</si>
  <si>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</si>
  <si>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</si>
  <si>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</si>
  <si>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</si>
  <si>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</si>
  <si>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</si>
  <si>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</si>
  <si>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</si>
  <si>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</si>
  <si>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</si>
  <si>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</si>
  <si>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</si>
  <si>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</si>
  <si>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</si>
  <si>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</si>
  <si>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</si>
  <si>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</si>
  <si>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</si>
  <si>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</si>
  <si>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</si>
  <si>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</si>
  <si>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</si>
  <si>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</si>
  <si>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</si>
  <si>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</si>
  <si>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</si>
  <si>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</si>
  <si>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</si>
  <si>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</si>
  <si>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</si>
  <si>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</si>
  <si>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</si>
  <si>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</si>
  <si>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</si>
  <si>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</si>
  <si>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</si>
  <si>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</si>
  <si>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</si>
  <si>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</si>
  <si>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</si>
  <si>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</si>
  <si>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</si>
  <si>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</si>
  <si>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</si>
  <si>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</si>
  <si>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</si>
  <si>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</si>
  <si>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</si>
  <si>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</si>
  <si>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</si>
  <si>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</si>
  <si>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</si>
  <si>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</si>
  <si>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</si>
  <si>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</si>
  <si>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</si>
  <si>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</si>
  <si>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</si>
  <si>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</si>
  <si>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</si>
  <si>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</si>
  <si>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</si>
  <si>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</si>
  <si>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</si>
  <si>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</si>
  <si>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</si>
  <si>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</si>
  <si>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</si>
  <si>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</si>
  <si>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</si>
  <si>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</si>
  <si>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</si>
  <si>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</si>
  <si>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</si>
  <si>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</si>
  <si>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</si>
  <si>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</si>
  <si>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</si>
  <si>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</si>
  <si>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</si>
  <si>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</si>
  <si>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</si>
  <si>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</si>
  <si>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</si>
  <si>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</si>
  <si>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</si>
  <si>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</si>
  <si>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</si>
  <si>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</si>
  <si>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</si>
  <si>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</si>
  <si>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</si>
  <si>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</si>
  <si>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</si>
  <si>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</si>
  <si>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</si>
  <si>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</si>
  <si>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</si>
  <si>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</si>
  <si>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</si>
  <si>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</si>
  <si>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</si>
  <si>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</si>
  <si>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</si>
  <si>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</si>
  <si>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</si>
  <si>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</si>
  <si>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</si>
  <si>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</si>
  <si>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</si>
  <si>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</si>
  <si>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</si>
  <si>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</si>
  <si>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</si>
  <si>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</si>
  <si>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</si>
  <si>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</si>
  <si>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</si>
  <si>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</si>
  <si>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</si>
  <si>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</si>
  <si>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</si>
  <si>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</si>
  <si>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</si>
  <si>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</si>
  <si>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</si>
  <si>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</si>
  <si>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</si>
  <si>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</si>
  <si>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</si>
  <si>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</si>
  <si>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</si>
  <si>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</si>
  <si>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</si>
  <si>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</si>
  <si>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</si>
  <si>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</si>
  <si>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</si>
  <si>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</si>
  <si>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</si>
  <si>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</si>
  <si>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</si>
  <si>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</si>
  <si>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</si>
  <si>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</si>
  <si>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</si>
  <si>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</si>
  <si>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</si>
  <si>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</si>
  <si>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</si>
  <si>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</si>
  <si>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</si>
  <si>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</si>
  <si>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</si>
  <si>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</si>
  <si>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</si>
  <si>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</si>
  <si>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</si>
  <si>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</si>
  <si>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</si>
  <si>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</si>
  <si>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</si>
  <si>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</si>
  <si>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</si>
  <si>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</si>
  <si>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</si>
  <si>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</si>
  <si>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</si>
  <si>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</si>
  <si>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</si>
  <si>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</si>
  <si>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</si>
  <si>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</si>
  <si>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</si>
  <si>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</si>
  <si>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</si>
  <si>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</si>
  <si>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</si>
  <si>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</si>
  <si>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</si>
  <si>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</si>
  <si>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</si>
  <si>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</si>
  <si>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</si>
  <si>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</si>
  <si>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</si>
  <si>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</si>
  <si>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</si>
  <si>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</si>
  <si>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</si>
  <si>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</si>
  <si>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</si>
  <si>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</si>
  <si>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</si>
  <si>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</si>
  <si>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</si>
  <si>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</si>
  <si>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</si>
  <si>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</si>
  <si>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</si>
  <si>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</si>
  <si>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</si>
  <si>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</si>
  <si>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</si>
  <si>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</si>
  <si>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</si>
  <si>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</si>
  <si>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</si>
  <si>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</si>
  <si>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</si>
  <si>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</si>
  <si>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</si>
  <si>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</si>
  <si>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</si>
  <si>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</si>
  <si>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</si>
  <si>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</si>
  <si>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</si>
  <si>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</si>
  <si>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</si>
  <si>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</si>
  <si>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</si>
  <si>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</si>
  <si>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</si>
  <si>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</si>
  <si>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</si>
  <si>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</si>
  <si>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</si>
  <si>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</si>
  <si>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</si>
  <si>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</si>
  <si>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</si>
  <si>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</si>
  <si>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</si>
  <si>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</si>
  <si>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</si>
  <si>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</si>
  <si>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</si>
  <si>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</si>
  <si>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</si>
  <si>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</si>
  <si>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</si>
  <si>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</si>
  <si>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</si>
  <si>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</si>
  <si>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</si>
  <si>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</si>
  <si>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</si>
  <si>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</si>
  <si>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</si>
  <si>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</si>
  <si>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</si>
  <si>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</si>
  <si>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</si>
  <si>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</si>
  <si>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</si>
  <si>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</si>
  <si>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</si>
  <si>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</si>
  <si>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</si>
  <si>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</si>
  <si>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</si>
  <si>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</si>
  <si>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</si>
  <si>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</si>
  <si>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</si>
  <si>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</si>
  <si>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</si>
  <si>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</si>
  <si>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</si>
  <si>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</si>
  <si>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</si>
  <si>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</si>
  <si>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</si>
  <si>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</si>
  <si>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</si>
  <si>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</si>
  <si>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</si>
  <si>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</si>
  <si>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</si>
  <si>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</si>
  <si>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</si>
  <si>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</si>
  <si>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</si>
  <si>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</si>
  <si>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</si>
  <si>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</si>
  <si>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</si>
  <si>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</si>
  <si>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</si>
  <si>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</si>
  <si>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</si>
  <si>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</si>
  <si>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</si>
  <si>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</si>
  <si>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</si>
  <si>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</si>
  <si>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</si>
  <si>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</si>
  <si>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</si>
  <si>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</si>
  <si>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</si>
  <si>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</si>
  <si>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</si>
  <si>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</si>
  <si>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</si>
  <si>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</si>
  <si>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</si>
  <si>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</si>
  <si>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</si>
  <si>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</si>
  <si>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</si>
  <si>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</si>
  <si>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</si>
  <si>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</si>
  <si>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</si>
  <si>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</si>
  <si>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</si>
  <si>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</si>
  <si>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</si>
  <si>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</si>
  <si>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</si>
  <si>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</si>
  <si>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</si>
  <si>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</si>
  <si>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</si>
  <si>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</si>
  <si>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</si>
  <si>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</si>
  <si>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</si>
  <si>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</si>
  <si>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</si>
  <si>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</si>
  <si>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</si>
  <si>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</si>
  <si>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</si>
  <si>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</si>
  <si>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</si>
  <si>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</si>
  <si>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</si>
  <si>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</si>
  <si>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</si>
  <si>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</si>
  <si>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</si>
  <si>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</si>
  <si>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</si>
  <si>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</si>
  <si>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</si>
  <si>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</si>
  <si>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</si>
  <si>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</si>
  <si>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</si>
  <si>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</si>
  <si>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</si>
  <si>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</si>
  <si>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</si>
  <si>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</si>
  <si>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</si>
  <si>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</si>
  <si>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</si>
  <si>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</si>
  <si>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</si>
  <si>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</si>
  <si>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</si>
  <si>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</si>
  <si>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</si>
  <si>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</si>
  <si>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</si>
  <si>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</si>
  <si>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</si>
  <si>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</si>
  <si>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</si>
  <si>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</si>
  <si>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</si>
  <si>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</si>
  <si>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</si>
  <si>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</si>
  <si>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</si>
  <si>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</si>
  <si>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</si>
  <si>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</si>
  <si>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</si>
  <si>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</si>
  <si>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</si>
  <si>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</si>
  <si>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</si>
  <si>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</si>
  <si>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</si>
  <si>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</si>
  <si>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</si>
  <si>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</si>
  <si>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</si>
  <si>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</si>
  <si>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</si>
  <si>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</si>
  <si>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</si>
  <si>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</si>
  <si>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</si>
  <si>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</si>
  <si>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</si>
  <si>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</si>
  <si>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</si>
  <si>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</si>
  <si>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</si>
  <si>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</si>
  <si>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</si>
  <si>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</si>
  <si>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</si>
  <si>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</si>
  <si>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</si>
  <si>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</si>
  <si>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</si>
  <si>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</si>
  <si>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</si>
  <si>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</si>
  <si>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</si>
  <si>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</si>
  <si>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</si>
  <si>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</si>
  <si>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</si>
  <si>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</si>
  <si>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</si>
  <si>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</si>
  <si>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</si>
  <si>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</si>
  <si>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</si>
  <si>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</si>
  <si>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</si>
  <si>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</si>
  <si>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</si>
  <si>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</si>
  <si>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</si>
  <si>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</si>
  <si>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</si>
  <si>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</si>
  <si>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</si>
  <si>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</si>
  <si>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</si>
  <si>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</si>
  <si>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</si>
  <si>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</si>
  <si>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</si>
  <si>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</si>
  <si>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</si>
  <si>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</si>
  <si>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</si>
  <si>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</si>
  <si>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</si>
  <si>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</si>
  <si>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</si>
  <si>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</si>
  <si>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</si>
  <si>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</si>
  <si>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</si>
  <si>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</si>
  <si>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</si>
  <si>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</si>
  <si>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</si>
  <si>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</si>
  <si>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</si>
  <si>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</si>
  <si>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</si>
  <si>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</si>
  <si>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</si>
  <si>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</si>
  <si>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</si>
  <si>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</si>
  <si>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</si>
  <si>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</si>
  <si>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</si>
  <si>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</si>
  <si>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</si>
  <si>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</si>
  <si>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</si>
  <si>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</si>
  <si>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</si>
  <si>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</si>
  <si>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</si>
  <si>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</si>
  <si>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</si>
  <si>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</si>
  <si>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</si>
  <si>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</si>
  <si>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</si>
  <si>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</si>
  <si>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</si>
  <si>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</si>
  <si>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</si>
  <si>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</si>
  <si>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</si>
  <si>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</si>
  <si>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</si>
  <si>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</si>
  <si>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</si>
  <si>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</si>
  <si>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</si>
  <si>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</si>
  <si>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</si>
  <si>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</si>
  <si>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</si>
  <si>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</si>
  <si>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</si>
  <si>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</si>
  <si>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</si>
  <si>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</si>
  <si>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</si>
  <si>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</si>
  <si>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</si>
  <si>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</si>
  <si>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</si>
  <si>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</si>
  <si>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</si>
  <si>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</si>
  <si>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</si>
  <si>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</si>
  <si>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</si>
  <si>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</si>
  <si>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</si>
  <si>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</si>
  <si>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</si>
  <si>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</si>
  <si>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</si>
  <si>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</si>
  <si>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</si>
  <si>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</si>
  <si>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</si>
  <si>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</si>
  <si>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</si>
  <si>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</si>
  <si>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</si>
  <si>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</si>
  <si>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</si>
  <si>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</si>
  <si>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</si>
  <si>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</si>
  <si>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</si>
  <si>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</si>
  <si>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</si>
  <si>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</si>
  <si>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</si>
  <si>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</si>
  <si>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</si>
  <si>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</si>
  <si>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</si>
  <si>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</si>
  <si>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</si>
  <si>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</si>
  <si>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</si>
  <si>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</si>
  <si>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</si>
  <si>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</si>
  <si>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</si>
  <si>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</si>
  <si>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</si>
  <si>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</si>
  <si>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</si>
  <si>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</si>
  <si>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</si>
  <si>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</si>
  <si>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</si>
  <si>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</si>
  <si>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</si>
  <si>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</si>
  <si>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</si>
  <si>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</si>
  <si>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</si>
  <si>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</si>
  <si>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</si>
  <si>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</si>
  <si>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</si>
  <si>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</si>
  <si>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</si>
  <si>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</si>
  <si>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</si>
  <si>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</si>
  <si>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</si>
  <si>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</si>
  <si>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</si>
  <si>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</si>
  <si>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</si>
  <si>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</si>
  <si>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</si>
  <si>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</si>
  <si>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</si>
  <si>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</si>
  <si>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</si>
  <si>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</si>
  <si>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</si>
  <si>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</si>
  <si>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</si>
  <si>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</si>
  <si>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</si>
  <si>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</si>
  <si>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</si>
  <si>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</si>
  <si>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</si>
  <si>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</si>
  <si>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</si>
  <si>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</si>
  <si>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</si>
  <si>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</si>
  <si>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</si>
  <si>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</si>
  <si>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</si>
  <si>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</si>
  <si>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</si>
  <si>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</si>
  <si>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</si>
  <si>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</si>
  <si>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</si>
  <si>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</si>
  <si>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</si>
  <si>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</si>
  <si>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</si>
  <si>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</si>
  <si>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</si>
  <si>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</si>
  <si>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</si>
  <si>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</si>
  <si>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</si>
  <si>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</si>
  <si>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</si>
  <si>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</si>
  <si>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</si>
  <si>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</si>
  <si>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</si>
  <si>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</si>
  <si>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</si>
  <si>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</si>
  <si>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</si>
  <si>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</si>
  <si>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</si>
  <si>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</si>
  <si>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</si>
  <si>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</si>
  <si>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</si>
  <si>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</si>
  <si>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</si>
  <si>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</si>
  <si>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</si>
  <si>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</si>
  <si>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</si>
  <si>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</si>
  <si>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</si>
  <si>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</si>
  <si>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</si>
  <si>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</si>
  <si>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</si>
  <si>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</si>
  <si>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</si>
  <si>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</si>
  <si>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</si>
  <si>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</si>
  <si>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</si>
  <si>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</si>
  <si>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</si>
  <si>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</si>
  <si>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</si>
  <si>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</si>
  <si>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</si>
  <si>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</si>
  <si>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</si>
  <si>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</si>
  <si>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</si>
  <si>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</si>
  <si>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</si>
  <si>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</si>
  <si>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</si>
  <si>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</si>
  <si>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</si>
  <si>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</si>
  <si>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</si>
  <si>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</si>
  <si>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</si>
  <si>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</si>
  <si>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</si>
  <si>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</si>
  <si>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</si>
  <si>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</si>
  <si>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</si>
  <si>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</si>
  <si>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</si>
  <si>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</si>
  <si>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</si>
  <si>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</si>
  <si>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</si>
  <si>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</si>
  <si>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</si>
  <si>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</si>
  <si>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</si>
  <si>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</si>
  <si>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</si>
  <si>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</si>
  <si>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</si>
  <si>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</si>
  <si>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</si>
  <si>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</si>
  <si>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</si>
  <si>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</si>
  <si>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</si>
  <si>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</si>
  <si>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</si>
  <si>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</si>
  <si>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</si>
  <si>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</si>
  <si>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</si>
  <si>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</si>
  <si>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</si>
  <si>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</si>
  <si>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</si>
  <si>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</si>
  <si>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</si>
  <si>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</si>
  <si>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</si>
  <si>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</si>
  <si>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</si>
  <si>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</si>
  <si>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</si>
  <si>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</si>
  <si>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</si>
  <si>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</si>
  <si>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</si>
  <si>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</si>
  <si>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</si>
  <si>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</si>
  <si>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</si>
  <si>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</si>
  <si>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</si>
  <si>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</si>
  <si>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</si>
  <si>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</si>
  <si>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</si>
  <si>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</si>
  <si>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</si>
  <si>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</si>
  <si>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</si>
  <si>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</si>
  <si>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</si>
  <si>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</si>
  <si>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</si>
  <si>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</si>
  <si>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</si>
  <si>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</si>
  <si>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</si>
  <si>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</si>
  <si>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</si>
  <si>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</si>
  <si>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</si>
  <si>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</si>
  <si>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</si>
  <si>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</si>
  <si>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</si>
  <si>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</si>
  <si>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</si>
  <si>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</si>
  <si>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</si>
  <si>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</si>
  <si>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</si>
  <si>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</si>
  <si>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</si>
  <si>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</si>
  <si>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</si>
  <si>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</si>
  <si>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</si>
  <si>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</si>
  <si>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</si>
  <si>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</si>
  <si>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</si>
  <si>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</si>
  <si>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</si>
  <si>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</si>
  <si>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</si>
  <si>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</si>
  <si>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</si>
  <si>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</si>
  <si>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</si>
  <si>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</si>
  <si>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</si>
  <si>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</si>
  <si>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</si>
  <si>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</si>
  <si>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</si>
  <si>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</si>
  <si>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</si>
  <si>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</si>
  <si>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</si>
  <si>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</si>
  <si>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</si>
  <si>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</si>
  <si>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</si>
  <si>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</si>
  <si>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</si>
  <si>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</si>
  <si>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</si>
  <si>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</si>
  <si>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</si>
  <si>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</si>
  <si>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</si>
  <si>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</si>
  <si>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</si>
  <si>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</si>
  <si>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</si>
  <si>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</si>
  <si>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</si>
  <si>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</si>
  <si>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</si>
  <si>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</si>
  <si>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</si>
  <si>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</si>
  <si>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</si>
  <si>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</si>
  <si>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</si>
  <si>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</si>
  <si>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</si>
  <si>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</si>
  <si>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</si>
  <si>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</si>
  <si>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</si>
  <si>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</si>
  <si>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</si>
  <si>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</si>
  <si>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</si>
  <si>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</si>
  <si>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</si>
  <si>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</si>
  <si>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</si>
  <si>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</si>
  <si>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</si>
  <si>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</si>
  <si>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</si>
  <si>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</si>
  <si>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</si>
  <si>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</si>
  <si>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</si>
  <si>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</si>
  <si>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</si>
  <si>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</si>
  <si>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</si>
  <si>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</si>
  <si>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</si>
  <si>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</si>
  <si>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</si>
  <si>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</si>
  <si>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</si>
  <si>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</si>
  <si>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</si>
  <si>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</si>
  <si>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</si>
  <si>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</si>
  <si>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</si>
  <si>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</si>
  <si>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</si>
  <si>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</si>
  <si>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</si>
  <si>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</si>
  <si>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</si>
  <si>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</si>
  <si>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</si>
  <si>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</si>
  <si>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</si>
  <si>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</si>
  <si>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</si>
  <si>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</si>
  <si>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</si>
  <si>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</si>
  <si>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</si>
  <si>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</si>
  <si>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</si>
  <si>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</si>
  <si>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</si>
  <si>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</si>
  <si>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</si>
  <si>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</si>
  <si>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</si>
  <si>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</si>
  <si>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</si>
  <si>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</si>
  <si>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</si>
  <si>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</si>
  <si>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</si>
  <si>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</si>
  <si>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</si>
  <si>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</si>
  <si>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</si>
  <si>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</si>
  <si>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</si>
  <si>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</si>
  <si>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</si>
  <si>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</si>
  <si>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</si>
  <si>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</si>
  <si>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</si>
  <si>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</si>
  <si>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</si>
  <si>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</si>
  <si>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</si>
  <si>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</si>
  <si>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</si>
  <si>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</si>
  <si>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</si>
  <si>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</si>
  <si>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</si>
  <si>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</si>
  <si>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</si>
  <si>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</si>
  <si>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</si>
  <si>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</si>
  <si>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</si>
  <si>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</si>
  <si>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</si>
  <si>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</si>
  <si>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</si>
  <si>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</si>
  <si>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</si>
  <si>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</si>
  <si>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</si>
  <si>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</si>
  <si>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</si>
  <si>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</si>
  <si>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</si>
  <si>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</si>
  <si>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</si>
  <si>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</si>
  <si>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</si>
  <si>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</si>
  <si>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</si>
  <si>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</si>
  <si>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</si>
  <si>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</si>
  <si>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</si>
  <si>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</si>
  <si>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</si>
  <si>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</si>
  <si>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</si>
  <si>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</si>
  <si>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</si>
  <si>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</si>
  <si>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</si>
  <si>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</si>
  <si>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</si>
  <si>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</si>
  <si>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</si>
  <si>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</si>
  <si>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</si>
  <si>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</si>
  <si>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</si>
  <si>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</si>
  <si>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</si>
  <si>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</si>
  <si>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</si>
  <si>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</si>
  <si>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</si>
  <si>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</si>
  <si>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</si>
  <si>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</si>
  <si>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</si>
  <si>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</si>
  <si>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</si>
  <si>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</si>
  <si>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</si>
  <si>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</si>
  <si>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</si>
  <si>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</si>
  <si>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</si>
  <si>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</si>
  <si>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</si>
  <si>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</si>
  <si>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</si>
  <si>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</si>
  <si>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</si>
  <si>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</si>
  <si>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</si>
  <si>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</si>
  <si>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</si>
  <si>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</si>
  <si>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</si>
  <si>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</si>
  <si>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</si>
  <si>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</si>
  <si>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</si>
  <si>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</si>
  <si>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</si>
  <si>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</si>
  <si>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</si>
  <si>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</si>
  <si>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</si>
  <si>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</si>
  <si>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</si>
  <si>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</si>
  <si>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</si>
  <si>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</si>
  <si>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</si>
  <si>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</si>
  <si>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</si>
  <si>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</si>
  <si>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</si>
  <si>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</si>
  <si>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</si>
  <si>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</si>
  <si>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</si>
  <si>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</si>
  <si>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</si>
  <si>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</si>
  <si>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</si>
  <si>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</si>
  <si>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</si>
  <si>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</si>
  <si>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</si>
  <si>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</si>
  <si>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</si>
  <si>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</si>
  <si>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</si>
  <si>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</si>
  <si>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</si>
  <si>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</si>
  <si>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</si>
  <si>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</si>
  <si>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</si>
  <si>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</si>
  <si>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</si>
  <si>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</si>
  <si>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</si>
  <si>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</si>
  <si>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</si>
  <si>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</si>
  <si>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</si>
  <si>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</si>
  <si>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</si>
  <si>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</si>
  <si>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</si>
  <si>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</si>
  <si>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</si>
  <si>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</si>
  <si>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</si>
  <si>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</si>
  <si>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</si>
  <si>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</si>
  <si>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</si>
  <si>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</si>
  <si>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</si>
  <si>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</si>
  <si>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</si>
  <si>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</si>
  <si>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</si>
  <si>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</si>
  <si>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</si>
  <si>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</si>
  <si>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</si>
  <si>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</si>
  <si>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</si>
  <si>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</si>
  <si>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</si>
  <si>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</si>
  <si>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</si>
  <si>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</si>
  <si>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</si>
  <si>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</si>
  <si>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</si>
  <si>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</si>
  <si>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</si>
  <si>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</si>
  <si>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</si>
  <si>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</si>
  <si>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</si>
  <si>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</si>
  <si>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</si>
  <si>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</si>
  <si>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</si>
  <si>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</si>
  <si>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</si>
  <si>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</si>
  <si>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</si>
  <si>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</si>
  <si>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</si>
  <si>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</si>
  <si>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</si>
  <si>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</si>
  <si>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</si>
  <si>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</si>
  <si>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</si>
  <si>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</si>
  <si>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</si>
  <si>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</si>
  <si>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</si>
  <si>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</si>
  <si>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</si>
  <si>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</si>
  <si>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</si>
  <si>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</si>
  <si>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</si>
  <si>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</si>
  <si>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</si>
  <si>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</si>
  <si>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</si>
  <si>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</si>
  <si>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</si>
  <si>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</si>
  <si>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</si>
  <si>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</si>
  <si>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</si>
  <si>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</si>
  <si>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</si>
  <si>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</si>
  <si>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</si>
  <si>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</si>
  <si>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</si>
  <si>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</si>
  <si>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</si>
  <si>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</si>
  <si>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</si>
  <si>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</si>
  <si>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</si>
  <si>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</si>
  <si>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</si>
  <si>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</si>
  <si>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</si>
  <si>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</si>
  <si>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</si>
  <si>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</si>
  <si>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</si>
  <si>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</si>
  <si>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</si>
  <si>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</si>
  <si>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</si>
  <si>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</si>
  <si>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</si>
  <si>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</si>
  <si>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</si>
  <si>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</si>
  <si>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</si>
  <si>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</si>
  <si>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</si>
  <si>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</si>
  <si>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</si>
  <si>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</si>
  <si>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</si>
  <si>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</si>
  <si>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</si>
  <si>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</si>
  <si>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</si>
  <si>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</si>
  <si>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</si>
  <si>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</si>
  <si>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</si>
  <si>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</si>
  <si>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</si>
  <si>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</si>
  <si>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</si>
  <si>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</si>
  <si>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</si>
  <si>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</si>
  <si>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</si>
  <si>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</si>
  <si>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</si>
  <si>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</si>
  <si>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</si>
  <si>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</si>
  <si>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</si>
  <si>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</si>
  <si>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</si>
  <si>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</si>
  <si>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</si>
  <si>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</si>
  <si>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</si>
  <si>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</si>
  <si>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</si>
  <si>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</si>
  <si>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</si>
  <si>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</si>
  <si>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</si>
  <si>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</si>
  <si>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</si>
  <si>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</si>
  <si>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</si>
  <si>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</si>
  <si>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</si>
  <si>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</si>
  <si>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</si>
  <si>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</si>
  <si>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</si>
  <si>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</si>
  <si>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</si>
  <si>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</si>
  <si>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</si>
  <si>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</si>
  <si>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</si>
  <si>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</si>
  <si>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</si>
  <si>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</si>
  <si>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</si>
  <si>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</si>
  <si>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</si>
  <si>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</si>
  <si>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</si>
  <si>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</si>
  <si>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</si>
  <si>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</si>
  <si>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</si>
  <si>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</si>
  <si>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</si>
  <si>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</si>
  <si>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</si>
  <si>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</si>
  <si>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</si>
  <si>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</si>
  <si>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</si>
  <si>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</si>
  <si>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</si>
  <si>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</si>
  <si>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</si>
  <si>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</si>
  <si>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</si>
  <si>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</si>
  <si>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</si>
  <si>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</si>
  <si>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</si>
  <si>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</si>
  <si>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</si>
  <si>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</si>
  <si>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</si>
  <si>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</si>
  <si>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</si>
  <si>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</si>
  <si>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</si>
  <si>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</si>
  <si>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</si>
  <si>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</si>
  <si>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</si>
  <si>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</si>
  <si>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</si>
  <si>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</si>
  <si>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</si>
  <si>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</si>
  <si>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</si>
  <si>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</si>
  <si>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</si>
  <si>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</si>
  <si>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</si>
  <si>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</si>
  <si>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</si>
  <si>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</si>
  <si>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</si>
  <si>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</si>
  <si>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</si>
  <si>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</si>
  <si>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</si>
  <si>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</si>
  <si>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</si>
  <si>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</si>
  <si>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</si>
  <si>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</si>
  <si>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</si>
  <si>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</si>
  <si>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</si>
  <si>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</si>
  <si>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</si>
  <si>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</si>
  <si>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</si>
  <si>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</si>
  <si>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</si>
  <si>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</si>
  <si>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</si>
  <si>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</si>
  <si>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</si>
  <si>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</si>
  <si>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</si>
  <si>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</si>
  <si>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</si>
  <si>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</si>
  <si>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</si>
  <si>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</si>
  <si>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</si>
  <si>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</si>
  <si>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</si>
  <si>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</si>
  <si>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</si>
  <si>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</si>
  <si>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</si>
  <si>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</si>
  <si>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</si>
  <si>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</si>
  <si>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</si>
  <si>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</si>
  <si>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</si>
  <si>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</si>
  <si>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</si>
  <si>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</si>
  <si>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</si>
  <si>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</si>
  <si>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</si>
  <si>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</si>
  <si>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</si>
  <si>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</si>
  <si>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</si>
  <si>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</si>
  <si>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</si>
  <si>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</si>
  <si>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</si>
  <si>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</si>
  <si>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</si>
  <si>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</si>
  <si>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</si>
  <si>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</si>
  <si>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</si>
  <si>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</si>
  <si>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</si>
  <si>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</si>
  <si>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</si>
  <si>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</si>
  <si>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</si>
  <si>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</si>
  <si>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</si>
  <si>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</si>
  <si>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</si>
  <si>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</si>
  <si>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</si>
  <si>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</si>
  <si>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</si>
  <si>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</si>
  <si>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</si>
  <si>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</si>
  <si>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</si>
  <si>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</si>
  <si>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</si>
  <si>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</si>
  <si>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</si>
  <si>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</si>
  <si>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</si>
  <si>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</si>
  <si>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</si>
  <si>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</si>
  <si>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</si>
  <si>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</si>
  <si>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</si>
  <si>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</si>
  <si>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</si>
  <si>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</si>
  <si>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</si>
  <si>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</si>
  <si>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</si>
  <si>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</si>
  <si>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</si>
  <si>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</si>
  <si>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</si>
  <si>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</si>
  <si>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</si>
  <si>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</si>
  <si>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</si>
  <si>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</si>
  <si>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</si>
  <si>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</si>
  <si>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</si>
  <si>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</si>
  <si>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</si>
  <si>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</si>
  <si>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</si>
  <si>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</si>
  <si>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</si>
  <si>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</si>
  <si>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</si>
  <si>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</si>
  <si>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</si>
  <si>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</si>
  <si>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</si>
  <si>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</si>
  <si>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</si>
  <si>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</si>
  <si>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</si>
  <si>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</si>
  <si>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</si>
  <si>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</si>
  <si>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</si>
  <si>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</si>
  <si>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</si>
  <si>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</si>
  <si>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</si>
  <si>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</si>
  <si>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</si>
  <si>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</si>
  <si>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</si>
  <si>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</si>
  <si>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</si>
  <si>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</si>
  <si>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</si>
  <si>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</si>
  <si>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</si>
  <si>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</si>
  <si>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</si>
  <si>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</si>
  <si>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</si>
  <si>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</si>
  <si>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</si>
  <si>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</si>
  <si>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</si>
  <si>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</si>
  <si>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</si>
  <si>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</si>
  <si>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</si>
  <si>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</si>
  <si>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</si>
  <si>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</si>
  <si>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</si>
  <si>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</si>
  <si>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</si>
  <si>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</si>
  <si>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</si>
  <si>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</si>
  <si>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</si>
  <si>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</si>
  <si>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</si>
  <si>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</si>
  <si>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</si>
  <si>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</si>
  <si>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</si>
  <si>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</si>
  <si>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</si>
  <si>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</si>
  <si>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</si>
  <si>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</si>
  <si>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</si>
  <si>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</si>
  <si>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</si>
  <si>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</si>
  <si>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</si>
  <si>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</si>
  <si>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</si>
  <si>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</si>
  <si>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</si>
  <si>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</si>
  <si>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</si>
  <si>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</si>
  <si>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</si>
  <si>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</si>
  <si>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</si>
  <si>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</si>
  <si>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</si>
  <si>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</si>
  <si>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</si>
  <si>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</si>
  <si>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</si>
  <si>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</si>
  <si>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</si>
  <si>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</si>
  <si>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</si>
  <si>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</si>
  <si>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</si>
  <si>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</si>
  <si>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</si>
  <si>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</si>
  <si>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</si>
  <si>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</si>
  <si>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</si>
  <si>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</si>
  <si>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</si>
  <si>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</si>
  <si>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</si>
  <si>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</si>
  <si>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</si>
  <si>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</si>
  <si>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</si>
  <si>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</si>
  <si>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</si>
  <si>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</si>
  <si>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</si>
  <si>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</si>
  <si>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</si>
  <si>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</si>
  <si>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</si>
  <si>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</si>
  <si>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</si>
  <si>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</si>
  <si>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</si>
  <si>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</si>
  <si>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</si>
  <si>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</si>
  <si>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</si>
  <si>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</si>
  <si>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</si>
  <si>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</si>
  <si>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</si>
  <si>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</si>
  <si>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</si>
  <si>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</si>
  <si>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</si>
  <si>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</si>
  <si>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</si>
  <si>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</si>
  <si>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</si>
  <si>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</si>
  <si>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</si>
  <si>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</si>
  <si>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</si>
  <si>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</si>
  <si>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</si>
  <si>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</si>
  <si>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</si>
  <si>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</si>
  <si>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</si>
  <si>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</si>
  <si>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</si>
  <si>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</si>
  <si>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</si>
  <si>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</si>
  <si>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</si>
  <si>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</si>
  <si>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</si>
  <si>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</si>
  <si>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</si>
  <si>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</si>
  <si>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</si>
  <si>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</si>
  <si>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</si>
  <si>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</si>
  <si>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</si>
  <si>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</si>
  <si>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</si>
  <si>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</si>
  <si>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</si>
  <si>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</si>
  <si>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</si>
  <si>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</si>
  <si>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</si>
  <si>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</si>
  <si>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</si>
  <si>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</si>
  <si>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</si>
  <si>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</si>
  <si>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</si>
  <si>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</si>
  <si>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</si>
  <si>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</si>
  <si>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</si>
  <si>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</si>
  <si>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</si>
  <si>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</si>
  <si>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</si>
  <si>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</si>
  <si>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</si>
  <si>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</si>
  <si>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</si>
  <si>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</si>
  <si>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</si>
  <si>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</si>
  <si>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</si>
  <si>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</si>
  <si>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</si>
  <si>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</si>
  <si>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</si>
  <si>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</si>
  <si>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</si>
  <si>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</si>
  <si>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</si>
  <si>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</si>
  <si>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</si>
  <si>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</si>
  <si>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</si>
  <si>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</si>
  <si>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</si>
  <si>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</si>
  <si>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</si>
  <si>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</si>
  <si>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</si>
  <si>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</si>
  <si>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</si>
  <si>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</si>
  <si>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</si>
  <si>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</si>
  <si>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</si>
  <si>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</si>
  <si>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</si>
  <si>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</si>
  <si>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</si>
  <si>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</si>
  <si>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</si>
  <si>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</si>
  <si>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</si>
  <si>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</si>
  <si>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</si>
  <si>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</si>
  <si>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</si>
  <si>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</si>
  <si>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</si>
  <si>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</si>
  <si>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</si>
  <si>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</si>
  <si>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</si>
  <si>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</si>
  <si>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</si>
  <si>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</si>
  <si>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</si>
  <si>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</si>
  <si>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</si>
  <si>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</si>
  <si>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</si>
  <si>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</si>
  <si>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</si>
  <si>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</si>
  <si>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</si>
  <si>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</si>
  <si>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</si>
  <si>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</si>
  <si>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</si>
  <si>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</si>
  <si>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</si>
  <si>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</si>
  <si>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</si>
  <si>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</si>
  <si>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</si>
  <si>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</si>
  <si>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</si>
  <si>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</si>
  <si>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</si>
  <si>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</si>
  <si>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</si>
  <si>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</si>
  <si>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</si>
  <si>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</si>
  <si>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</si>
  <si>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</si>
  <si>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</si>
  <si>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</si>
  <si>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</si>
  <si>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</si>
  <si>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</si>
  <si>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</si>
  <si>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</si>
  <si>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</si>
  <si>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</si>
  <si>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</si>
  <si>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</si>
  <si>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</si>
  <si>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</si>
  <si>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</si>
  <si>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</si>
  <si>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</si>
  <si>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</si>
  <si>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</si>
  <si>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</si>
  <si>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</si>
  <si>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</si>
  <si>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</si>
  <si>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</si>
  <si>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</si>
  <si>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</si>
  <si>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</si>
  <si>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</si>
  <si>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</si>
  <si>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</si>
  <si>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</si>
  <si>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</si>
  <si>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</si>
  <si>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</si>
  <si>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</si>
  <si>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</si>
  <si>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</si>
  <si>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</si>
  <si>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</si>
  <si>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</si>
  <si>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</si>
  <si>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</si>
  <si>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</si>
  <si>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</si>
  <si>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</si>
  <si>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</si>
  <si>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</si>
  <si>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</si>
  <si>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</si>
  <si>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</si>
  <si>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</si>
  <si>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</si>
  <si>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</si>
  <si>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</si>
  <si>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</si>
  <si>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</si>
  <si>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</si>
  <si>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</si>
  <si>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</si>
  <si>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</si>
  <si>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</si>
  <si>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</si>
  <si>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</si>
  <si>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</si>
  <si>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</si>
  <si>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</si>
  <si>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</si>
  <si>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</si>
  <si>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</si>
  <si>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</si>
  <si>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</si>
  <si>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</si>
  <si>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</si>
  <si>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</si>
  <si>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</si>
  <si>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</si>
  <si>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</si>
  <si>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</si>
  <si>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</si>
  <si>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</si>
  <si>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</si>
  <si>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</si>
  <si>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</si>
  <si>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</si>
  <si>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</si>
  <si>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</si>
  <si>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</si>
  <si>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</si>
  <si>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</si>
  <si>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</si>
  <si>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</si>
  <si>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</si>
  <si>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</si>
  <si>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</si>
  <si>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</si>
  <si>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</si>
  <si>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</si>
  <si>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</si>
  <si>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</si>
  <si>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</si>
  <si>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</si>
  <si>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</si>
  <si>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</si>
  <si>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</si>
  <si>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</si>
  <si>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</si>
  <si>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</si>
  <si>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</si>
  <si>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</si>
  <si>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</si>
  <si>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</si>
  <si>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</si>
  <si>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</si>
  <si>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</si>
  <si>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</si>
  <si>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</si>
  <si>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</si>
  <si>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</si>
  <si>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</si>
  <si>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</si>
  <si>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</si>
  <si>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</si>
  <si>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</si>
  <si>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</si>
  <si>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</si>
  <si>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</si>
  <si>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</si>
  <si>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</si>
  <si>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</si>
  <si>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</si>
  <si>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</si>
  <si>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</si>
  <si>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</si>
  <si>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</si>
  <si>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</si>
  <si>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</si>
  <si>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</si>
  <si>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</si>
  <si>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</si>
  <si>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</si>
  <si>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</si>
  <si>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</si>
  <si>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</si>
  <si>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</si>
  <si>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</si>
  <si>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</si>
  <si>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</si>
  <si>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</si>
  <si>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</si>
  <si>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</si>
  <si>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</si>
  <si>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</si>
  <si>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</si>
  <si>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</si>
  <si>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</si>
  <si>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</si>
  <si>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</si>
  <si>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</si>
  <si>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</si>
  <si>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</si>
  <si>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</si>
  <si>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</si>
  <si>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</si>
  <si>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</si>
  <si>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</si>
  <si>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</si>
  <si>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</si>
  <si>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</si>
  <si>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</si>
  <si>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</si>
  <si>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</si>
  <si>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</si>
  <si>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</si>
  <si>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</si>
  <si>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</si>
  <si>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</si>
  <si>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</si>
  <si>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</si>
  <si>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</si>
  <si>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</si>
  <si>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</si>
  <si>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</si>
  <si>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</si>
  <si>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</si>
  <si>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</si>
  <si>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</si>
  <si>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</si>
  <si>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</si>
  <si>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</si>
  <si>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</si>
  <si>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</si>
  <si>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</si>
  <si>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</si>
  <si>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</si>
  <si>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</si>
  <si>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</si>
  <si>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</si>
  <si>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</si>
  <si>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</si>
  <si>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</si>
  <si>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</si>
  <si>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</si>
  <si>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</si>
  <si>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</si>
  <si>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</si>
  <si>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</si>
  <si>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</si>
  <si>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</si>
  <si>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</si>
  <si>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</si>
  <si>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</si>
  <si>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</si>
  <si>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</si>
  <si>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</si>
  <si>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</si>
  <si>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</si>
  <si>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</si>
  <si>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</si>
  <si>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</si>
  <si>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</si>
  <si>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</si>
  <si>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</si>
  <si>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</si>
  <si>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</si>
  <si>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</si>
  <si>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</si>
  <si>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</si>
  <si>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</si>
  <si>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</si>
  <si>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</si>
  <si>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</si>
  <si>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</si>
  <si>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</si>
  <si>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</si>
  <si>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</si>
  <si>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</si>
  <si>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</si>
  <si>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</si>
  <si>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</si>
  <si>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</si>
  <si>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</si>
  <si>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</si>
  <si>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</si>
  <si>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</si>
  <si>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</si>
  <si>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</si>
  <si>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</si>
  <si>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</si>
  <si>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</si>
  <si>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</si>
  <si>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</si>
  <si>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</si>
  <si>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</si>
  <si>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</si>
  <si>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</si>
  <si>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</si>
  <si>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</si>
  <si>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</si>
  <si>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</si>
  <si>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</si>
  <si>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</si>
  <si>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</si>
  <si>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</si>
  <si>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</si>
  <si>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</si>
  <si>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</si>
  <si>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</si>
  <si>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</si>
  <si>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</si>
  <si>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</si>
  <si>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</si>
  <si>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</si>
  <si>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</si>
  <si>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</si>
  <si>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</si>
  <si>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</si>
  <si>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</si>
  <si>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</si>
  <si>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</si>
  <si>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</si>
  <si>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</si>
  <si>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</si>
  <si>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</si>
  <si>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</si>
  <si>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</si>
  <si>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</si>
  <si>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</si>
  <si>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</si>
  <si>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</si>
  <si>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</si>
  <si>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</si>
  <si>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</si>
  <si>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</si>
  <si>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</si>
  <si>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</si>
  <si>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</si>
  <si>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</si>
  <si>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</si>
  <si>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</si>
  <si>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</si>
  <si>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</si>
  <si>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</si>
  <si>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</si>
  <si>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</si>
  <si>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</si>
  <si>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</si>
  <si>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</si>
  <si>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</si>
  <si>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</si>
  <si>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</si>
  <si>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</si>
  <si>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</si>
  <si>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</si>
  <si>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</si>
  <si>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</si>
  <si>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</si>
  <si>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</si>
  <si>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</si>
  <si>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</si>
  <si>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</si>
  <si>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</si>
  <si>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</si>
  <si>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</si>
  <si>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</si>
  <si>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</si>
  <si>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</si>
  <si>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</si>
  <si>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</si>
  <si>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</si>
  <si>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</si>
  <si>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</si>
  <si>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</si>
  <si>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</si>
  <si>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</si>
  <si>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</si>
  <si>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</si>
  <si>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</si>
  <si>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</si>
  <si>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</si>
  <si>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</si>
  <si>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</si>
  <si>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</si>
  <si>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</si>
  <si>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</si>
  <si>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</si>
  <si>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</si>
  <si>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</si>
  <si>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</si>
  <si>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</si>
  <si>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</si>
  <si>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</si>
  <si>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</si>
  <si>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</si>
  <si>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</si>
  <si>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</si>
  <si>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</si>
  <si>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</si>
  <si>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</si>
  <si>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</si>
  <si>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</si>
  <si>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</si>
  <si>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</si>
  <si>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</si>
  <si>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</si>
  <si>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</si>
  <si>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</si>
  <si>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</si>
  <si>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</si>
  <si>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</si>
  <si>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</si>
  <si>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</si>
  <si>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</si>
  <si>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</si>
  <si>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</si>
  <si>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</si>
  <si>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</si>
  <si>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</si>
  <si>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</si>
  <si>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</si>
  <si>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</si>
  <si>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</si>
  <si>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</si>
  <si>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</si>
  <si>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</si>
  <si>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</si>
  <si>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</si>
  <si>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</si>
  <si>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</si>
  <si>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</si>
  <si>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</si>
  <si>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</si>
  <si>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</si>
  <si>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</si>
  <si>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</si>
  <si>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</si>
  <si>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</si>
  <si>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</si>
  <si>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</si>
  <si>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</si>
  <si>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</si>
  <si>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</si>
  <si>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</si>
  <si>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</si>
  <si>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</si>
  <si>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</si>
  <si>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</si>
  <si>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</si>
  <si>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</si>
  <si>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</si>
  <si>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</si>
  <si>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</si>
  <si>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</si>
  <si>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</si>
  <si>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</si>
  <si>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</si>
  <si>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</si>
  <si>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</si>
  <si>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</si>
  <si>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</si>
  <si>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</si>
  <si>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</si>
  <si>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</si>
  <si>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</si>
  <si>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</si>
  <si>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</si>
  <si>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</si>
  <si>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</si>
  <si>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</si>
  <si>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</si>
  <si>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</si>
  <si>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</si>
  <si>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</si>
  <si>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</si>
  <si>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</si>
  <si>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</si>
  <si>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</si>
  <si>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</si>
  <si>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</si>
  <si>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</si>
  <si>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</si>
  <si>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</si>
  <si>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</si>
  <si>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</si>
  <si>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</si>
  <si>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</si>
  <si>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</si>
  <si>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</si>
  <si>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</si>
  <si>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</si>
  <si>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</si>
  <si>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</si>
  <si>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</si>
  <si>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</si>
  <si>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</si>
  <si>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</si>
  <si>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</si>
  <si>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</si>
  <si>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</si>
  <si>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</si>
  <si>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</si>
  <si>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</si>
  <si>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</si>
  <si>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</si>
  <si>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</si>
  <si>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</si>
  <si>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</si>
  <si>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</si>
  <si>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</si>
  <si>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</si>
  <si>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</si>
  <si>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</si>
  <si>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</si>
  <si>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</si>
  <si>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</si>
  <si>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</si>
  <si>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</si>
  <si>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</si>
  <si>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</si>
  <si>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</si>
  <si>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</si>
  <si>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</si>
  <si>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</si>
  <si>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</si>
  <si>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</si>
  <si>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</si>
  <si>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</si>
  <si>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</si>
  <si>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</si>
  <si>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</si>
  <si>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</si>
  <si>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</si>
  <si>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</si>
  <si>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</si>
  <si>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</si>
  <si>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</si>
  <si>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</si>
  <si>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</si>
  <si>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</si>
  <si>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</si>
  <si>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</si>
  <si>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</si>
  <si>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</si>
  <si>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</si>
  <si>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</si>
  <si>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</si>
  <si>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</si>
  <si>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</si>
  <si>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</si>
  <si>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</si>
  <si>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</si>
  <si>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</si>
  <si>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</si>
  <si>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</si>
  <si>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</si>
  <si>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</si>
  <si>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</si>
  <si>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</si>
  <si>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</si>
  <si>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</si>
  <si>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</si>
  <si>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</si>
  <si>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</si>
  <si>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</si>
  <si>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</si>
  <si>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</si>
  <si>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</si>
  <si>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</si>
  <si>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</si>
  <si>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</si>
  <si>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</si>
  <si>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</si>
  <si>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</si>
  <si>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</si>
  <si>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</si>
  <si>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</si>
  <si>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</si>
  <si>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</si>
  <si>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</si>
  <si>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</si>
  <si>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</si>
  <si>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</si>
  <si>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</si>
  <si>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</si>
  <si>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</si>
  <si>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</si>
  <si>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</si>
  <si>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</si>
  <si>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</si>
  <si>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</si>
  <si>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</si>
  <si>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</si>
  <si>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</si>
  <si>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</si>
  <si>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</si>
  <si>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</si>
  <si>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</si>
  <si>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</si>
  <si>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</si>
  <si>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</si>
  <si>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</si>
  <si>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</si>
  <si>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</si>
  <si>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</si>
  <si>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</si>
  <si>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</si>
  <si>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</si>
  <si>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</si>
  <si>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</si>
  <si>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</si>
  <si>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</si>
  <si>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</si>
  <si>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</si>
  <si>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</si>
  <si>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</si>
  <si>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</si>
  <si>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</si>
  <si>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</si>
  <si>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</si>
  <si>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</si>
  <si>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</si>
  <si>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</si>
  <si>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</si>
  <si>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</si>
  <si>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</si>
  <si>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</si>
  <si>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</si>
  <si>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</si>
  <si>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</si>
  <si>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</si>
  <si>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</si>
  <si>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</si>
  <si>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</si>
  <si>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</si>
  <si>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</si>
  <si>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</si>
  <si>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</si>
  <si>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</si>
  <si>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</si>
  <si>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</si>
  <si>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</si>
  <si>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</si>
  <si>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</si>
  <si>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</si>
  <si>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</si>
  <si>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</si>
  <si>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</si>
  <si>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</si>
  <si>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</si>
  <si>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</si>
  <si>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</si>
  <si>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</si>
  <si>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</si>
  <si>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</si>
  <si>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</si>
  <si>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</si>
  <si>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</si>
  <si>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</si>
  <si>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</si>
  <si>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</si>
  <si>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</si>
  <si>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</si>
  <si>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</si>
  <si>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</si>
  <si>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</si>
  <si>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</si>
  <si>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</si>
  <si>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</si>
  <si>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</si>
  <si>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</si>
  <si>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</si>
  <si>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</si>
  <si>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</si>
  <si>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</si>
  <si>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</si>
  <si>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</si>
  <si>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</si>
  <si>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</si>
  <si>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</si>
  <si>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</si>
  <si>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</si>
  <si>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</si>
  <si>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</si>
  <si>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</si>
  <si>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</si>
  <si>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</si>
  <si>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</si>
  <si>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</si>
  <si>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</si>
  <si>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</si>
  <si>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</si>
  <si>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</si>
  <si>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</si>
  <si>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</si>
  <si>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</si>
  <si>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</si>
  <si>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</si>
  <si>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</si>
  <si>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</si>
  <si>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</si>
  <si>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</si>
  <si>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</si>
  <si>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</si>
  <si>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</si>
  <si>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</si>
  <si>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</si>
  <si>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</si>
  <si>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</si>
  <si>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</si>
  <si>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</si>
  <si>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</si>
  <si>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</si>
  <si>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</si>
  <si>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</si>
  <si>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</si>
  <si>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</si>
  <si>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</si>
  <si>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</si>
  <si>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</si>
  <si>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</si>
  <si>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</si>
  <si>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</si>
  <si>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</si>
  <si>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</si>
  <si>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</si>
  <si>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</si>
  <si>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</si>
  <si>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</si>
  <si>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</si>
  <si>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</si>
  <si>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</si>
  <si>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</si>
  <si>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</si>
  <si>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</si>
  <si>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</si>
  <si>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</si>
  <si>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</si>
  <si>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</si>
  <si>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</si>
  <si>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</si>
  <si>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</si>
  <si>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</si>
  <si>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</si>
  <si>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</si>
  <si>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</si>
  <si>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</si>
  <si>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</si>
  <si>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</si>
  <si>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</si>
  <si>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</si>
  <si>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</si>
  <si>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</si>
  <si>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</si>
  <si>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</si>
  <si>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</si>
  <si>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</si>
  <si>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</si>
  <si>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</si>
  <si>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</si>
  <si>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</si>
  <si>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</si>
  <si>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</si>
  <si>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</si>
  <si>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</si>
  <si>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</si>
  <si>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</si>
  <si>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</si>
  <si>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</si>
  <si>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</si>
  <si>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</si>
  <si>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</si>
  <si>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</si>
  <si>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</si>
  <si>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</si>
  <si>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</si>
  <si>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</si>
  <si>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</si>
  <si>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</si>
  <si>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</si>
  <si>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</si>
  <si>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</si>
  <si>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</si>
  <si>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</si>
  <si>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</si>
  <si>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</si>
  <si>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</si>
  <si>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</si>
  <si>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</si>
  <si>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</si>
  <si>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</si>
  <si>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</si>
  <si>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</si>
  <si>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</si>
  <si>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</si>
  <si>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</si>
  <si>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</si>
  <si>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</si>
  <si>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</si>
  <si>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</si>
  <si>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</si>
  <si>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</si>
  <si>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</si>
  <si>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</si>
  <si>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</si>
  <si>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</si>
  <si>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</si>
  <si>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</si>
  <si>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</si>
  <si>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</si>
  <si>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</si>
  <si>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</si>
  <si>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</si>
  <si>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</si>
  <si>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</si>
  <si>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</si>
  <si>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</si>
  <si>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</si>
  <si>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</si>
  <si>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</si>
  <si>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</si>
  <si>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</si>
  <si>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</si>
  <si>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</si>
  <si>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</si>
  <si>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</si>
  <si>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</si>
  <si>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</si>
  <si>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</si>
  <si>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</si>
  <si>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</si>
  <si>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</si>
  <si>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</si>
  <si>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</si>
  <si>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</si>
  <si>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</si>
  <si>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</si>
  <si>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</si>
  <si>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</si>
  <si>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</si>
  <si>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</si>
  <si>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</si>
  <si>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</si>
  <si>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</si>
  <si>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</si>
  <si>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</si>
  <si>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</si>
  <si>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</si>
  <si>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</si>
  <si>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</si>
  <si>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</si>
  <si>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</si>
  <si>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</si>
  <si>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</si>
  <si>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</si>
  <si>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</si>
  <si>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</si>
  <si>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</si>
  <si>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</si>
  <si>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</si>
  <si>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</si>
  <si>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</si>
  <si>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</si>
  <si>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</si>
  <si>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</si>
  <si>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</si>
  <si>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</si>
  <si>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</si>
  <si>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</si>
  <si>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</si>
  <si>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</si>
  <si>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</si>
  <si>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</si>
  <si>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</si>
  <si>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</si>
  <si>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</si>
  <si>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</si>
  <si>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</si>
  <si>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</si>
  <si>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</si>
  <si>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</si>
  <si>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</si>
  <si>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</si>
  <si>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</si>
  <si>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</si>
  <si>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</si>
  <si>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</si>
  <si>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</si>
  <si>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</si>
  <si>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</si>
  <si>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</si>
  <si>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</si>
  <si>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</si>
  <si>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</si>
  <si>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</si>
  <si>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</si>
  <si>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</si>
  <si>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</si>
  <si>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</si>
  <si>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</si>
  <si>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</si>
  <si>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</si>
  <si>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</si>
  <si>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</si>
  <si>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</si>
  <si>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</si>
  <si>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</si>
  <si>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</si>
  <si>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</si>
  <si>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</si>
  <si>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</si>
  <si>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</si>
  <si>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</si>
  <si>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</si>
  <si>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</si>
  <si>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</si>
  <si>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</si>
  <si>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</si>
  <si>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</si>
  <si>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</si>
  <si>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</si>
  <si>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</si>
  <si>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</si>
  <si>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</si>
  <si>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</si>
  <si>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</si>
  <si>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</si>
  <si>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</si>
  <si>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</si>
  <si>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</si>
  <si>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</si>
  <si>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</si>
  <si>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</si>
  <si>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</si>
  <si>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</si>
  <si>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</si>
  <si>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</si>
  <si>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</si>
  <si>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</si>
  <si>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</si>
  <si>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</si>
  <si>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</si>
  <si>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</si>
  <si>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</si>
  <si>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</si>
  <si>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</si>
  <si>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</si>
  <si>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</si>
  <si>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</si>
  <si>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</si>
  <si>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</si>
  <si>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</si>
  <si>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</si>
  <si>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</si>
  <si>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</si>
  <si>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</si>
  <si>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</si>
  <si>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</si>
  <si>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</si>
  <si>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</si>
  <si>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</si>
  <si>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</si>
  <si>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</si>
  <si>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</si>
  <si>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</si>
  <si>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</si>
  <si>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</si>
  <si>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</si>
  <si>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</si>
  <si>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</si>
  <si>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</si>
  <si>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</si>
  <si>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</si>
  <si>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</si>
  <si>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</si>
  <si>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</si>
  <si>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</si>
  <si>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</si>
  <si>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</si>
  <si>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</si>
  <si>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</si>
  <si>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</si>
  <si>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</si>
  <si>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</si>
  <si>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</si>
  <si>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</si>
  <si>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</si>
  <si>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</si>
  <si>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</si>
  <si>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</si>
  <si>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</si>
  <si>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</si>
  <si>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</si>
  <si>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</si>
  <si>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</si>
  <si>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</si>
  <si>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</si>
  <si>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</si>
  <si>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</si>
  <si>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</si>
  <si>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</si>
  <si>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</si>
  <si>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</si>
  <si>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</si>
  <si>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</si>
  <si>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</si>
  <si>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</si>
  <si>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</si>
  <si>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</si>
  <si>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</si>
  <si>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</si>
  <si>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</si>
  <si>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</si>
  <si>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</si>
  <si>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</si>
  <si>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</si>
  <si>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</si>
  <si>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</si>
  <si>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</si>
  <si>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</si>
  <si>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</si>
  <si>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</si>
  <si>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</si>
  <si>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</si>
  <si>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</si>
  <si>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</si>
  <si>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</si>
  <si>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</si>
  <si>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</si>
  <si>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</si>
  <si>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</si>
  <si>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</si>
  <si>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</si>
  <si>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</si>
  <si>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</si>
  <si>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</si>
  <si>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</si>
  <si>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</si>
  <si>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</si>
  <si>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</si>
  <si>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</si>
  <si>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</si>
  <si>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</si>
  <si>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</si>
  <si>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</si>
  <si>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</si>
  <si>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</si>
  <si>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</si>
  <si>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</si>
  <si>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</si>
  <si>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</si>
  <si>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</si>
  <si>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</si>
  <si>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</si>
  <si>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</si>
  <si>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</si>
  <si>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</si>
  <si>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</si>
  <si>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</si>
  <si>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</si>
  <si>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</si>
  <si>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</si>
  <si>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</si>
  <si>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</si>
  <si>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</si>
  <si>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</si>
  <si>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</si>
  <si>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</si>
  <si>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</si>
  <si>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</si>
  <si>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</si>
  <si>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</si>
  <si>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</si>
  <si>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</si>
  <si>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</si>
  <si>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</si>
  <si>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</si>
  <si>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</si>
  <si>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</si>
  <si>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</si>
  <si>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</si>
  <si>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</si>
  <si>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</si>
  <si>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</si>
  <si>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</si>
  <si>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</si>
  <si>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</si>
  <si>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</si>
  <si>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</si>
  <si>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</si>
  <si>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</si>
  <si>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</si>
  <si>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</si>
  <si>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</si>
  <si>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</si>
  <si>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</si>
  <si>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</si>
  <si>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</si>
  <si>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</si>
  <si>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</si>
  <si>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</si>
  <si>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</si>
  <si>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</si>
  <si>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</si>
  <si>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</si>
  <si>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</si>
  <si>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</si>
  <si>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</si>
  <si>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</si>
  <si>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</si>
  <si>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</si>
  <si>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</si>
  <si>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</si>
  <si>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</si>
  <si>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</si>
  <si>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</si>
  <si>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</si>
  <si>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</si>
  <si>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</si>
  <si>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</si>
  <si>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</si>
  <si>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</si>
  <si>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</si>
  <si>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</si>
  <si>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</si>
  <si>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</si>
  <si>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</si>
  <si>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</si>
  <si>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</si>
  <si>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</si>
  <si>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</si>
  <si>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</si>
  <si>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</si>
  <si>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</si>
  <si>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</si>
  <si>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</si>
  <si>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</si>
  <si>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</si>
  <si>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</si>
  <si>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</si>
  <si>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</si>
  <si>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</si>
  <si>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</si>
  <si>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</si>
  <si>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</si>
  <si>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</si>
  <si>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</si>
  <si>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</si>
  <si>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</si>
  <si>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</si>
  <si>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</si>
  <si>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</si>
  <si>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</si>
  <si>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</si>
  <si>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</si>
  <si>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</si>
  <si>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</si>
  <si>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</si>
  <si>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</si>
  <si>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</si>
  <si>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</si>
  <si>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</si>
  <si>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</si>
  <si>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</si>
  <si>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</si>
  <si>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</si>
  <si>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</si>
  <si>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</si>
  <si>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</si>
  <si>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</si>
  <si>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</si>
  <si>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</si>
  <si>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</si>
  <si>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</si>
  <si>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</si>
  <si>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</si>
  <si>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</si>
  <si>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</si>
  <si>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</si>
  <si>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</si>
  <si>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</si>
  <si>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</si>
  <si>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</si>
  <si>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</si>
  <si>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</si>
  <si>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</si>
  <si>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</si>
  <si>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</si>
  <si>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</si>
  <si>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</si>
  <si>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</si>
  <si>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</si>
  <si>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</si>
  <si>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</si>
  <si>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</si>
  <si>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</si>
  <si>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</si>
  <si>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</si>
  <si>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</si>
  <si>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</si>
  <si>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</si>
  <si>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</si>
  <si>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</si>
  <si>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</si>
  <si>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</si>
  <si>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</si>
  <si>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</si>
  <si>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</si>
  <si>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</si>
  <si>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</si>
  <si>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</si>
  <si>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</si>
  <si>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</si>
  <si>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</si>
  <si>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</si>
  <si>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</si>
  <si>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</si>
  <si>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</si>
  <si>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</si>
  <si>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</si>
  <si>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</si>
  <si>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</si>
  <si>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</si>
  <si>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</si>
  <si>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</si>
  <si>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</si>
  <si>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</si>
  <si>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</si>
  <si>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</si>
  <si>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</si>
  <si>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</si>
  <si>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</si>
  <si>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</si>
  <si>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</si>
  <si>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</si>
  <si>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</si>
  <si>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</si>
  <si>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</si>
  <si>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</si>
  <si>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</si>
  <si>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</si>
  <si>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</si>
  <si>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</si>
  <si>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</si>
  <si>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</si>
  <si>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</si>
  <si>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</si>
  <si>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</si>
  <si>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</si>
  <si>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</si>
  <si>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</si>
  <si>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</si>
  <si>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</si>
  <si>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</si>
  <si>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</si>
  <si>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</si>
  <si>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</si>
  <si>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</si>
  <si>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</si>
  <si>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</si>
  <si>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</si>
  <si>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</si>
  <si>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</si>
  <si>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</si>
  <si>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</si>
  <si>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</si>
  <si>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</si>
  <si>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</si>
  <si>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</si>
  <si>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</si>
  <si>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</si>
  <si>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</si>
  <si>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</si>
  <si>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</si>
  <si>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</si>
  <si>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</si>
  <si>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</si>
  <si>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</si>
  <si>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</si>
  <si>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</si>
  <si>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</si>
  <si>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</si>
  <si>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</si>
  <si>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</si>
  <si>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</si>
  <si>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</si>
  <si>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</si>
  <si>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</si>
  <si>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</si>
  <si>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</si>
  <si>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</si>
  <si>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</si>
  <si>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</si>
  <si>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</si>
  <si>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</si>
  <si>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</si>
  <si>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</si>
  <si>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</si>
  <si>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</si>
  <si>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</si>
  <si>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</si>
  <si>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</si>
  <si>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</si>
  <si>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</si>
  <si>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</si>
  <si>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</si>
  <si>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</si>
  <si>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</si>
  <si>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</si>
  <si>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</si>
  <si>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</si>
  <si>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</si>
  <si>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</si>
  <si>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</si>
  <si>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</si>
  <si>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</si>
  <si>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</si>
  <si>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</si>
  <si>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</si>
  <si>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</si>
  <si>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</si>
  <si>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</si>
  <si>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</si>
  <si>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</si>
  <si>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</si>
  <si>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</si>
  <si>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</si>
  <si>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</si>
  <si>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</si>
  <si>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</si>
  <si>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</si>
  <si>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</si>
  <si>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</si>
  <si>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</si>
  <si>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</si>
  <si>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</si>
  <si>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</si>
  <si>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</si>
  <si>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</si>
  <si>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</si>
  <si>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</si>
  <si>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</si>
  <si>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</si>
  <si>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</si>
  <si>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</si>
  <si>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</si>
  <si>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</si>
  <si>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</si>
  <si>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</si>
  <si>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</si>
  <si>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</si>
  <si>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</si>
  <si>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</si>
  <si>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</si>
  <si>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</si>
  <si>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</si>
  <si>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</si>
  <si>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</si>
  <si>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</si>
  <si>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</si>
  <si>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</si>
  <si>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</si>
  <si>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</si>
  <si>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</si>
  <si>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</si>
  <si>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</si>
  <si>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</si>
  <si>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</si>
  <si>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</si>
  <si>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</si>
  <si>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</si>
  <si>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</si>
  <si>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</si>
  <si>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</si>
  <si>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</si>
  <si>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</si>
  <si>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</si>
  <si>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</si>
  <si>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</si>
  <si>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</si>
  <si>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</si>
  <si>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</si>
  <si>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</si>
  <si>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</si>
  <si>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</si>
  <si>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</si>
  <si>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</si>
  <si>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</si>
  <si>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</si>
  <si>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</si>
  <si>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</si>
  <si>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</si>
  <si>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</si>
  <si>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</si>
  <si>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</si>
  <si>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</si>
  <si>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</si>
  <si>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</si>
  <si>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</si>
  <si>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</si>
  <si>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</si>
  <si>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</si>
  <si>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</si>
  <si>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</si>
  <si>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</si>
  <si>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</si>
  <si>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</si>
  <si>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</si>
  <si>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</si>
  <si>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</si>
  <si>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</si>
  <si>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</si>
  <si>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</si>
  <si>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</si>
  <si>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</si>
  <si>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</si>
  <si>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</si>
  <si>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</si>
  <si>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</si>
  <si>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</si>
  <si>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</si>
  <si>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</si>
  <si>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</si>
  <si>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</si>
  <si>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</si>
  <si>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</si>
  <si>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</si>
  <si>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</si>
  <si>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</si>
  <si>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</si>
  <si>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</si>
  <si>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</si>
  <si>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</si>
  <si>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</si>
  <si>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</si>
  <si>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</si>
  <si>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</si>
  <si>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</si>
  <si>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</si>
  <si>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</si>
  <si>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</si>
  <si>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</si>
  <si>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</si>
  <si>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</si>
  <si>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</si>
  <si>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</si>
  <si>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</si>
  <si>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</si>
  <si>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</si>
  <si>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</si>
  <si>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</si>
  <si>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</si>
  <si>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</si>
  <si>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</si>
  <si>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</si>
  <si>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</si>
  <si>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</si>
  <si>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</si>
  <si>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</si>
  <si>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</si>
  <si>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</si>
  <si>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</si>
  <si>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</si>
  <si>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</si>
  <si>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</si>
  <si>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</si>
  <si>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</si>
  <si>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</si>
  <si>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</si>
  <si>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</si>
  <si>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</si>
  <si>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</si>
  <si>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</si>
  <si>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</si>
  <si>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</si>
  <si>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</si>
  <si>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</si>
  <si>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</si>
  <si>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</si>
  <si>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</si>
  <si>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</si>
  <si>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</si>
  <si>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</si>
  <si>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</si>
  <si>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</si>
  <si>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</si>
  <si>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</si>
  <si>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</si>
  <si>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</si>
  <si>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</si>
  <si>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</si>
  <si>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</si>
  <si>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</si>
  <si>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</si>
  <si>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</si>
  <si>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</si>
  <si>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</si>
  <si>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</si>
  <si>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</si>
  <si>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</si>
  <si>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</si>
  <si>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</si>
  <si>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</si>
  <si>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</si>
  <si>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</si>
  <si>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</si>
  <si>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</si>
  <si>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</si>
  <si>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</si>
  <si>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</si>
  <si>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</si>
  <si>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</si>
  <si>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</si>
  <si>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</si>
  <si>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</si>
  <si>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</si>
  <si>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</si>
  <si>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</si>
  <si>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</si>
  <si>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</si>
  <si>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</si>
  <si>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</si>
  <si>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</si>
  <si>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</si>
  <si>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</si>
  <si>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</si>
  <si>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</si>
  <si>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</si>
  <si>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</si>
  <si>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</si>
  <si>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</si>
  <si>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</si>
  <si>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</si>
  <si>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</si>
  <si>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</si>
  <si>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</si>
  <si>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</si>
  <si>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</si>
  <si>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</si>
  <si>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</si>
  <si>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</si>
  <si>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</si>
  <si>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</si>
  <si>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</si>
  <si>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</si>
  <si>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</si>
  <si>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</si>
  <si>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</si>
  <si>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</si>
  <si>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</si>
  <si>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</si>
  <si>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</si>
  <si>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</si>
  <si>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</si>
  <si>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</si>
  <si>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</si>
  <si>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</si>
  <si>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</si>
  <si>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</si>
  <si>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</si>
  <si>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</si>
  <si>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</si>
  <si>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</si>
  <si>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</si>
  <si>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</si>
  <si>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</si>
  <si>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</si>
  <si>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</si>
  <si>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</si>
  <si>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</si>
  <si>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</si>
  <si>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</si>
  <si>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</si>
  <si>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</si>
  <si>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</si>
  <si>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</si>
  <si>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</si>
  <si>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</si>
  <si>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</si>
  <si>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</si>
  <si>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</si>
  <si>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</si>
  <si>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</si>
  <si>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</si>
  <si>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</si>
  <si>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</si>
  <si>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</si>
  <si>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</si>
  <si>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</si>
  <si>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</si>
  <si>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</si>
  <si>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</si>
  <si>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</si>
  <si>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</si>
  <si>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</si>
  <si>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</si>
  <si>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</si>
  <si>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</si>
  <si>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</si>
  <si>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</si>
  <si>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</si>
  <si>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</si>
  <si>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</si>
  <si>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</si>
  <si>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</si>
  <si>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</si>
  <si>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</si>
  <si>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</si>
  <si>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</si>
  <si>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</si>
  <si>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</si>
  <si>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</si>
  <si>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</si>
  <si>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</si>
  <si>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</si>
  <si>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</si>
  <si>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</si>
  <si>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</si>
  <si>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</si>
  <si>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</si>
  <si>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</si>
  <si>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</si>
  <si>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</si>
  <si>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</si>
  <si>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</si>
  <si>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</si>
  <si>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</si>
  <si>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</si>
  <si>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</si>
  <si>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</si>
  <si>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</si>
  <si>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</si>
  <si>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</si>
  <si>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</si>
  <si>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</si>
  <si>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</si>
  <si>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</si>
  <si>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</si>
  <si>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</si>
  <si>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</si>
  <si>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</si>
  <si>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</si>
  <si>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</si>
  <si>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</si>
  <si>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</si>
  <si>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</si>
  <si>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</si>
  <si>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</si>
  <si>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</si>
  <si>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</si>
  <si>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</si>
  <si>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</si>
  <si>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</si>
  <si>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</si>
  <si>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</si>
  <si>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</si>
  <si>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</si>
  <si>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</si>
  <si>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</si>
  <si>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</si>
  <si>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</si>
  <si>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</si>
  <si>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</si>
  <si>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</si>
  <si>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</si>
  <si>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</si>
  <si>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</si>
  <si>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</si>
  <si>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</si>
  <si>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</si>
  <si>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</si>
  <si>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</si>
  <si>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</si>
  <si>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</si>
  <si>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</si>
  <si>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</si>
  <si>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</si>
  <si>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</si>
  <si>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</si>
  <si>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</si>
  <si>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</si>
  <si>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</si>
  <si>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</si>
  <si>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</si>
  <si>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</si>
  <si>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</si>
  <si>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</si>
  <si>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</si>
  <si>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</si>
  <si>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</si>
  <si>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</si>
  <si>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</si>
  <si>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</si>
  <si>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</si>
  <si>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</si>
  <si>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</si>
  <si>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</si>
  <si>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</si>
  <si>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</si>
  <si>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</si>
  <si>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</si>
  <si>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</si>
  <si>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</si>
  <si>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</si>
  <si>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</si>
  <si>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</si>
  <si>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</si>
  <si>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</si>
  <si>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</si>
  <si>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</si>
  <si>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</si>
  <si>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</si>
  <si>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</si>
  <si>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</si>
  <si>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</si>
  <si>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</si>
  <si>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</si>
  <si>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</si>
  <si>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</si>
  <si>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</si>
  <si>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</si>
  <si>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</si>
  <si>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</si>
  <si>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</si>
  <si>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</si>
  <si>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</si>
  <si>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</si>
  <si>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</si>
  <si>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</si>
  <si>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</si>
  <si>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</si>
  <si>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</si>
  <si>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</si>
  <si>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</si>
  <si>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</si>
  <si>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</si>
  <si>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</si>
  <si>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</si>
  <si>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</si>
  <si>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</si>
  <si>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</si>
  <si>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</si>
  <si>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</si>
  <si>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</si>
  <si>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</si>
  <si>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</si>
  <si>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</si>
  <si>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</si>
  <si>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</si>
  <si>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</si>
  <si>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</si>
  <si>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</si>
  <si>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</si>
  <si>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</si>
  <si>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</si>
  <si>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</si>
  <si>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</si>
  <si>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</si>
  <si>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</si>
  <si>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</si>
  <si>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</si>
  <si>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</si>
  <si>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</si>
  <si>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</si>
  <si>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</si>
  <si>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</si>
  <si>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</si>
  <si>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</si>
  <si>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</si>
  <si>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</si>
  <si>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</si>
  <si>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</si>
  <si>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</si>
  <si>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</si>
  <si>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</si>
  <si>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</si>
  <si>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</si>
  <si>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</si>
  <si>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</si>
  <si>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</si>
  <si>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</si>
  <si>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</si>
  <si>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</si>
  <si>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</si>
  <si>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</si>
  <si>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</si>
  <si>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</si>
  <si>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</si>
  <si>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</si>
  <si>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</si>
  <si>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</si>
  <si>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</si>
  <si>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</si>
  <si>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</si>
  <si>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</si>
  <si>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</si>
  <si>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</si>
  <si>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</si>
  <si>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</si>
  <si>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</si>
  <si>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</si>
  <si>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</si>
  <si>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</si>
  <si>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</si>
  <si>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</si>
  <si>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</si>
  <si>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</si>
  <si>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</si>
  <si>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</si>
  <si>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</si>
  <si>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</si>
  <si>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</si>
  <si>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</si>
  <si>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</si>
  <si>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</si>
  <si>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</si>
  <si>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</si>
  <si>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</si>
  <si>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</si>
  <si>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</si>
  <si>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</si>
  <si>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</si>
  <si>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</si>
  <si>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</si>
  <si>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</si>
  <si>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</si>
  <si>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</si>
  <si>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</si>
  <si>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</si>
  <si>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</si>
  <si>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</si>
  <si>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</si>
  <si>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</si>
  <si>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</si>
  <si>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</si>
  <si>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</si>
  <si>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</si>
  <si>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</si>
  <si>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</si>
  <si>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</si>
  <si>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</si>
  <si>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</si>
  <si>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</si>
  <si>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</si>
  <si>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</si>
  <si>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</si>
  <si>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</si>
  <si>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</si>
  <si>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</si>
  <si>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</si>
  <si>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</si>
  <si>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</si>
  <si>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</si>
  <si>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</si>
  <si>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</si>
  <si>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</si>
  <si>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</si>
  <si>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</si>
  <si>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</si>
  <si>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</si>
  <si>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</si>
  <si>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</si>
  <si>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</si>
  <si>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</si>
  <si>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</si>
  <si>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</si>
  <si>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</si>
  <si>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</si>
  <si>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</si>
  <si>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</si>
  <si>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</si>
  <si>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</si>
  <si>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</si>
  <si>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</si>
  <si>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</si>
  <si>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</si>
  <si>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</si>
  <si>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</si>
  <si>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</si>
  <si>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</si>
  <si>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</si>
  <si>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</si>
  <si>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</si>
  <si>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</si>
  <si>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</si>
  <si>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</si>
  <si>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</si>
  <si>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</si>
  <si>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</si>
  <si>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</si>
  <si>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</si>
  <si>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</si>
  <si>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</si>
  <si>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</si>
  <si>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</si>
  <si>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</si>
  <si>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</si>
  <si>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</si>
  <si>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</si>
  <si>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</si>
  <si>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</si>
  <si>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</si>
  <si>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</si>
  <si>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</si>
  <si>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</si>
  <si>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</si>
  <si>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</si>
  <si>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</si>
  <si>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</si>
  <si>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</si>
  <si>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</si>
  <si>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</si>
  <si>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</si>
  <si>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</si>
  <si>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</si>
  <si>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</si>
  <si>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</si>
  <si>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</si>
  <si>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</si>
  <si>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</si>
  <si>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</si>
  <si>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</si>
  <si>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</si>
  <si>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</si>
  <si>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</si>
  <si>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</si>
  <si>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</si>
  <si>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</si>
  <si>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</si>
  <si>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</si>
  <si>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</si>
  <si>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</si>
  <si>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</si>
  <si>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</si>
  <si>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</si>
  <si>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</si>
  <si>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</si>
  <si>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</si>
  <si>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</si>
  <si>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</si>
  <si>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</si>
  <si>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</si>
  <si>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</si>
  <si>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</si>
  <si>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</si>
  <si>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</si>
  <si>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</si>
  <si>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</si>
  <si>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</si>
  <si>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</si>
  <si>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</si>
  <si>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</si>
  <si>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</si>
  <si>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</si>
  <si>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</si>
  <si>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</si>
  <si>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</si>
  <si>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</si>
  <si>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</si>
  <si>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</si>
  <si>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</si>
  <si>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</si>
  <si>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</si>
  <si>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</si>
  <si>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</si>
  <si>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</si>
  <si>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</si>
  <si>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</si>
  <si>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</si>
  <si>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</si>
  <si>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</si>
  <si>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</si>
  <si>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</si>
  <si>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</si>
  <si>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</si>
  <si>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</si>
  <si>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</si>
  <si>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</si>
  <si>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</si>
  <si>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</si>
  <si>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</si>
  <si>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</si>
  <si>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</si>
  <si>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</si>
  <si>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</si>
  <si>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</si>
  <si>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</si>
  <si>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</si>
  <si>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</si>
  <si>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</si>
  <si>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</si>
  <si>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</si>
  <si>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</si>
  <si>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</si>
  <si>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</si>
  <si>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</si>
  <si>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</si>
  <si>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</si>
  <si>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</si>
  <si>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</si>
  <si>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</si>
  <si>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</si>
  <si>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</si>
  <si>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</si>
  <si>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</si>
  <si>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</si>
  <si>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</si>
  <si>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</si>
  <si>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</si>
  <si>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</si>
  <si>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</si>
  <si>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</si>
  <si>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</si>
  <si>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</si>
  <si>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</si>
  <si>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</si>
  <si>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</si>
  <si>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</si>
  <si>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</si>
  <si>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</si>
  <si>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</si>
  <si>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</si>
  <si>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</si>
  <si>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</si>
  <si>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</si>
  <si>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</si>
  <si>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</si>
  <si>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</si>
  <si>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</si>
  <si>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</si>
  <si>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</si>
  <si>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</si>
  <si>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</si>
  <si>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</si>
  <si>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</si>
  <si>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</si>
  <si>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</si>
  <si>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</si>
  <si>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</si>
  <si>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</si>
  <si>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</si>
  <si>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</si>
  <si>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</si>
  <si>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</si>
  <si>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</si>
  <si>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</si>
  <si>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</si>
  <si>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</si>
  <si>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</si>
  <si>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</si>
  <si>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</si>
  <si>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</si>
  <si>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</si>
  <si>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</si>
  <si>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</si>
  <si>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</si>
  <si>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</si>
  <si>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</si>
  <si>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</si>
  <si>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</si>
  <si>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</si>
  <si>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</si>
  <si>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</si>
  <si>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</si>
  <si>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</si>
  <si>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</si>
  <si>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</si>
  <si>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</si>
  <si>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</si>
  <si>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</si>
  <si>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</si>
  <si>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</si>
  <si>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</si>
  <si>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</si>
  <si>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</si>
  <si>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</si>
  <si>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</si>
  <si>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</si>
  <si>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</si>
  <si>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</si>
  <si>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</si>
  <si>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</si>
  <si>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</si>
  <si>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</si>
  <si>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</si>
  <si>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</si>
  <si>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</si>
  <si>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</si>
  <si>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</si>
  <si>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</si>
  <si>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</si>
  <si>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</si>
  <si>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</si>
  <si>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</si>
  <si>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</si>
  <si>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</si>
  <si>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</si>
  <si>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</si>
  <si>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</si>
  <si>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</si>
  <si>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</si>
  <si>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</si>
  <si>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</si>
  <si>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</si>
  <si>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</si>
  <si>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</si>
  <si>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</si>
  <si>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</si>
  <si>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</si>
  <si>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</si>
  <si>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</si>
  <si>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</si>
  <si>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</si>
  <si>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</si>
  <si>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</si>
  <si>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</si>
  <si>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</si>
  <si>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</si>
  <si>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</si>
  <si>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</si>
  <si>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</si>
  <si>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</si>
  <si>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</si>
  <si>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</si>
  <si>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</si>
  <si>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</si>
  <si>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</si>
  <si>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</si>
  <si>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</si>
  <si>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</si>
  <si>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</si>
  <si>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</si>
  <si>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</si>
  <si>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</si>
  <si>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</si>
  <si>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</si>
  <si>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</si>
  <si>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</si>
  <si>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</si>
  <si>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</si>
  <si>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</si>
  <si>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</si>
  <si>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</si>
  <si>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</si>
  <si>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</si>
  <si>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</si>
  <si>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</si>
  <si>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</si>
  <si>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</si>
  <si>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</si>
  <si>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</si>
  <si>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</si>
  <si>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</si>
  <si>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</si>
  <si>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</si>
  <si>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</si>
  <si>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</si>
  <si>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</si>
  <si>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</si>
  <si>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</si>
  <si>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</si>
  <si>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</si>
  <si>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</si>
  <si>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</si>
  <si>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</si>
  <si>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</si>
  <si>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</si>
  <si>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</si>
  <si>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</si>
  <si>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</si>
  <si>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</si>
  <si>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</si>
  <si>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</si>
  <si>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</si>
  <si>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</si>
  <si>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</si>
  <si>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</si>
  <si>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</si>
  <si>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</si>
  <si>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</si>
  <si>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</si>
  <si>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</si>
  <si>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</si>
  <si>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</si>
  <si>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</si>
  <si>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</si>
  <si>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</si>
  <si>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</si>
  <si>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</si>
  <si>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</si>
  <si>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</si>
  <si>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</si>
  <si>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</si>
  <si>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</si>
  <si>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</si>
  <si>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</si>
  <si>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</si>
  <si>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</si>
  <si>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</si>
  <si>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</si>
  <si>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</si>
  <si>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</si>
  <si>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</si>
  <si>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</si>
  <si>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</si>
  <si>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</si>
  <si>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</si>
  <si>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</si>
  <si>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</si>
  <si>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</si>
  <si>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</si>
  <si>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</si>
  <si>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</si>
  <si>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</si>
  <si>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</si>
  <si>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</si>
  <si>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</si>
  <si>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</si>
  <si>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</si>
  <si>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</si>
  <si>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</si>
  <si>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</si>
  <si>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</si>
  <si>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</si>
  <si>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</si>
  <si>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</si>
  <si>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</si>
  <si>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</si>
  <si>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</si>
  <si>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</si>
  <si>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</si>
  <si>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</si>
  <si>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</si>
  <si>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</si>
  <si>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</si>
  <si>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</si>
  <si>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</si>
  <si>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</si>
  <si>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</si>
  <si>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</si>
  <si>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</si>
  <si>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</si>
  <si>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</si>
  <si>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</si>
  <si>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</si>
  <si>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</si>
  <si>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</si>
  <si>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</si>
  <si>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</si>
  <si>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</si>
  <si>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</si>
  <si>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</si>
  <si>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</si>
  <si>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</si>
  <si>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</si>
  <si>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</si>
  <si>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</si>
  <si>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</si>
  <si>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</si>
  <si>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</si>
  <si>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</si>
  <si>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</si>
  <si>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</si>
  <si>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</si>
  <si>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</si>
  <si>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</si>
  <si>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</si>
  <si>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</si>
  <si>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</si>
  <si>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</si>
  <si>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</si>
  <si>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</si>
  <si>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</si>
  <si>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</si>
  <si>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</si>
  <si>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</si>
  <si>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</si>
  <si>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</si>
  <si>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</si>
  <si>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</si>
  <si>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</si>
  <si>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</si>
  <si>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</si>
  <si>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</si>
  <si>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</si>
  <si>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</si>
  <si>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</si>
  <si>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</si>
  <si>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</si>
  <si>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</si>
  <si>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</si>
  <si>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</si>
  <si>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</si>
  <si>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</si>
  <si>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</si>
  <si>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</si>
  <si>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</si>
  <si>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</si>
  <si>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</si>
  <si>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</si>
  <si>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</si>
  <si>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</si>
  <si>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</si>
  <si>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</si>
  <si>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</si>
  <si>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</si>
  <si>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</si>
  <si>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</si>
  <si>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</si>
  <si>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</si>
  <si>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</si>
  <si>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</si>
  <si>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</si>
  <si>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</si>
  <si>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</si>
  <si>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</si>
  <si>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</si>
  <si>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</si>
  <si>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</si>
  <si>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</si>
  <si>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</si>
  <si>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</si>
  <si>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</si>
  <si>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</si>
  <si>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</si>
  <si>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</si>
  <si>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</si>
  <si>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</si>
  <si>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</si>
  <si>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</si>
  <si>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</si>
  <si>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</si>
  <si>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</si>
  <si>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</si>
  <si>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</si>
  <si>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</si>
  <si>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</si>
  <si>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</si>
  <si>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</si>
  <si>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</si>
  <si>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</si>
  <si>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</si>
  <si>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</si>
  <si>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</si>
  <si>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</si>
  <si>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</si>
  <si>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</si>
  <si>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</si>
  <si>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</si>
  <si>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</si>
  <si>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</si>
  <si>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</si>
  <si>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</si>
  <si>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</si>
  <si>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</si>
  <si>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</si>
  <si>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</si>
  <si>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</si>
  <si>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</si>
  <si>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</si>
  <si>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</si>
  <si>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</si>
  <si>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</si>
  <si>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</si>
  <si>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</si>
  <si>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</si>
  <si>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</si>
  <si>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</si>
  <si>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</si>
  <si>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</si>
  <si>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</si>
  <si>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</si>
  <si>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</si>
  <si>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</si>
  <si>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</si>
  <si>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</si>
  <si>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</si>
  <si>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</si>
  <si>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</si>
  <si>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</si>
  <si>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</si>
  <si>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</si>
  <si>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</si>
  <si>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</si>
  <si>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</si>
  <si>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</si>
  <si>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</si>
  <si>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</si>
  <si>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</si>
  <si>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</si>
  <si>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</si>
  <si>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</si>
  <si>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</si>
  <si>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</si>
  <si>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</si>
  <si>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</si>
  <si>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</si>
  <si>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</si>
  <si>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</si>
  <si>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</si>
  <si>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</si>
  <si>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</si>
  <si>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</si>
  <si>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</si>
  <si>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</si>
  <si>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</si>
  <si>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</si>
  <si>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</si>
  <si>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</si>
  <si>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</si>
  <si>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</si>
  <si>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</si>
  <si>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</si>
  <si>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</si>
  <si>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</si>
  <si>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</si>
  <si>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</si>
  <si>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</si>
  <si>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</si>
  <si>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</si>
  <si>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</si>
  <si>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</si>
  <si>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</si>
  <si>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</si>
  <si>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</si>
  <si>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</si>
  <si>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</si>
  <si>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</si>
  <si>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</si>
  <si>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</si>
  <si>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</si>
  <si>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</si>
  <si>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</si>
  <si>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</si>
  <si>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</si>
  <si>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</si>
  <si>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</si>
  <si>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</si>
  <si>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</si>
  <si>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</si>
  <si>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</si>
  <si>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</si>
  <si>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</si>
  <si>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</si>
  <si>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</si>
  <si>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</si>
  <si>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</si>
  <si>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</si>
  <si>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</si>
  <si>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</si>
  <si>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</si>
  <si>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</si>
  <si>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</si>
  <si>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</si>
  <si>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</si>
  <si>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</si>
  <si>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</si>
  <si>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</si>
  <si>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</si>
  <si>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</si>
  <si>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</si>
  <si>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</si>
  <si>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</si>
  <si>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</si>
  <si>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</si>
  <si>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</si>
  <si>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</si>
  <si>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</si>
  <si>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</si>
  <si>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</si>
  <si>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</si>
  <si>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</si>
  <si>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</si>
  <si>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</si>
  <si>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</si>
  <si>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</si>
  <si>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</si>
  <si>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</si>
  <si>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</si>
  <si>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</si>
  <si>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</si>
  <si>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</si>
  <si>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</si>
  <si>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</si>
  <si>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</si>
  <si>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</si>
  <si>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</si>
  <si>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</si>
  <si>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</si>
  <si>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</si>
  <si>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</si>
  <si>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</si>
  <si>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</si>
  <si>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</si>
  <si>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</si>
  <si>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</si>
  <si>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</si>
  <si>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</si>
  <si>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</si>
  <si>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</si>
  <si>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</si>
  <si>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</si>
  <si>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</si>
  <si>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</si>
  <si>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</si>
  <si>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</si>
  <si>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</si>
  <si>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</si>
  <si>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</si>
  <si>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</si>
  <si>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</si>
  <si>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</si>
  <si>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</si>
  <si>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</si>
  <si>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</si>
  <si>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</si>
  <si>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</si>
  <si>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</si>
  <si>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</si>
  <si>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</si>
  <si>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</si>
  <si>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</si>
  <si>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</si>
  <si>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</si>
  <si>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</si>
  <si>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</si>
  <si>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</si>
  <si>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</si>
  <si>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</si>
  <si>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</si>
  <si>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</si>
  <si>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</si>
  <si>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</si>
  <si>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</si>
  <si>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</si>
  <si>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</si>
  <si>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</si>
  <si>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</si>
  <si>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</si>
  <si>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</si>
  <si>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</si>
  <si>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</si>
  <si>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</si>
  <si>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</si>
  <si>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</si>
  <si>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</si>
  <si>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</si>
  <si>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</si>
  <si>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</si>
  <si>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</si>
  <si>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</si>
  <si>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</si>
  <si>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</si>
  <si>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</si>
  <si>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</si>
  <si>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</si>
  <si>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</si>
  <si>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</si>
  <si>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</si>
  <si>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</si>
  <si>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</si>
  <si>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</si>
  <si>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</si>
  <si>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</si>
  <si>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</si>
  <si>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</si>
  <si>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</si>
  <si>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</si>
  <si>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</si>
  <si>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</si>
  <si>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</si>
  <si>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</si>
  <si>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</si>
  <si>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</si>
  <si>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</si>
  <si>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</si>
  <si>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</si>
  <si>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</si>
  <si>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</si>
  <si>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</si>
  <si>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</si>
  <si>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</si>
  <si>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</si>
  <si>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</si>
  <si>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</si>
  <si>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</si>
  <si>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</si>
  <si>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</si>
  <si>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</si>
  <si>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</si>
  <si>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</si>
  <si>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</si>
  <si>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</si>
  <si>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</si>
  <si>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</si>
  <si>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</si>
  <si>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</si>
  <si>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</si>
  <si>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</si>
  <si>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</si>
  <si>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</si>
  <si>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</si>
  <si>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</si>
  <si>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</si>
  <si>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</si>
  <si>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</si>
  <si>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</si>
  <si>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</si>
  <si>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</si>
  <si>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</si>
  <si>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</si>
  <si>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</si>
  <si>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</si>
  <si>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</si>
  <si>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</si>
  <si>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</si>
  <si>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</si>
  <si>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</si>
  <si>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</si>
  <si>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</si>
  <si>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</si>
  <si>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</si>
  <si>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</si>
  <si>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</si>
  <si>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</si>
  <si>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</si>
  <si>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</si>
  <si>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</si>
  <si>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</si>
  <si>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</si>
  <si>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</si>
  <si>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</si>
  <si>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</si>
  <si>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</si>
  <si>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</si>
  <si>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</si>
  <si>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</si>
  <si>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</si>
  <si>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</si>
  <si>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</si>
  <si>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</si>
  <si>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</si>
  <si>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</si>
  <si>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</si>
  <si>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</si>
  <si>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</si>
  <si>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</si>
  <si>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</si>
  <si>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</si>
  <si>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</si>
  <si>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</si>
  <si>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</si>
  <si>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</si>
  <si>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</si>
  <si>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</si>
  <si>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</si>
  <si>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</si>
  <si>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</si>
  <si>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</si>
  <si>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</si>
  <si>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</si>
  <si>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</si>
  <si>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</si>
  <si>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</si>
  <si>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</si>
  <si>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</si>
  <si>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</si>
  <si>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</si>
  <si>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</si>
  <si>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</si>
  <si>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</si>
  <si>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</si>
  <si>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</si>
  <si>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</si>
  <si>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</si>
  <si>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</si>
  <si>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</si>
  <si>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</si>
  <si>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</si>
  <si>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</si>
  <si>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</si>
  <si>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</si>
  <si>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</si>
  <si>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</si>
  <si>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</si>
  <si>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</si>
  <si>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</si>
  <si>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</si>
  <si>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</si>
  <si>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</si>
  <si>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</si>
  <si>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</si>
  <si>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</si>
  <si>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</si>
  <si>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</si>
  <si>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</si>
  <si>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</si>
  <si>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</si>
  <si>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</si>
  <si>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</si>
  <si>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</si>
  <si>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</si>
  <si>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</si>
  <si>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</si>
  <si>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</si>
  <si>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</si>
  <si>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</si>
  <si>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</si>
  <si>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</si>
  <si>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</si>
  <si>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</si>
  <si>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</si>
  <si>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</si>
  <si>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</si>
  <si>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</si>
  <si>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</si>
  <si>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</si>
  <si>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</si>
  <si>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</si>
  <si>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</si>
  <si>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</si>
  <si>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</si>
  <si>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</si>
  <si>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</si>
  <si>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</si>
  <si>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</si>
  <si>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</si>
  <si>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</si>
  <si>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</si>
  <si>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</si>
  <si>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</si>
  <si>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</si>
  <si>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</si>
  <si>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</si>
  <si>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</si>
  <si>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</si>
  <si>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</si>
  <si>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</si>
  <si>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</si>
  <si>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</si>
  <si>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</si>
  <si>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</si>
  <si>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</si>
  <si>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</si>
  <si>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</si>
  <si>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</si>
  <si>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</si>
  <si>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</si>
  <si>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</si>
  <si>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</si>
  <si>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</si>
  <si>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</si>
  <si>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</si>
  <si>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</si>
  <si>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</si>
  <si>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</si>
  <si>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</si>
  <si>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</si>
  <si>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</si>
  <si>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</si>
  <si>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</si>
  <si>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</si>
  <si>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</si>
  <si>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</si>
  <si>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</si>
  <si>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</si>
  <si>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</si>
  <si>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</si>
  <si>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</si>
  <si>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</si>
  <si>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</si>
  <si>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</si>
  <si>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</si>
  <si>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</si>
  <si>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</si>
  <si>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</si>
  <si>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</si>
  <si>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</si>
  <si>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</si>
  <si>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</si>
  <si>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</si>
  <si>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</si>
  <si>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</si>
  <si>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</si>
  <si>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</si>
  <si>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</si>
  <si>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</si>
  <si>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</si>
  <si>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</si>
  <si>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</si>
  <si>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</si>
  <si>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</si>
  <si>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</si>
  <si>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</si>
  <si>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</si>
  <si>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</si>
  <si>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</si>
  <si>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</si>
  <si>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</si>
  <si>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</si>
  <si>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</si>
  <si>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</si>
  <si>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</si>
  <si>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</si>
  <si>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</si>
  <si>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</si>
  <si>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</si>
  <si>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</si>
  <si>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</si>
  <si>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</si>
  <si>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</si>
  <si>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</si>
  <si>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</si>
  <si>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</si>
  <si>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</si>
  <si>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</si>
  <si>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</si>
  <si>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</si>
  <si>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</si>
  <si>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</si>
  <si>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</si>
  <si>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</si>
  <si>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</si>
  <si>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</si>
  <si>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</si>
  <si>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</si>
  <si>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</si>
  <si>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</si>
  <si>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</si>
  <si>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</si>
  <si>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</si>
  <si>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</si>
  <si>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</si>
  <si>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</si>
  <si>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</si>
  <si>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</si>
  <si>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</si>
  <si>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</si>
  <si>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</si>
  <si>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</si>
  <si>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</si>
  <si>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</si>
  <si>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</si>
  <si>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</si>
  <si>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</si>
  <si>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</si>
  <si>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</si>
  <si>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</si>
  <si>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</si>
  <si>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</si>
  <si>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</si>
  <si>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</si>
  <si>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</si>
  <si>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</si>
  <si>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</si>
  <si>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</si>
  <si>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</si>
  <si>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</si>
  <si>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</si>
  <si>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</si>
  <si>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</si>
  <si>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</si>
  <si>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</si>
  <si>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</si>
  <si>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</si>
  <si>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</si>
  <si>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</si>
  <si>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</si>
  <si>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</si>
  <si>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</si>
  <si>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</si>
  <si>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</si>
  <si>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</si>
  <si>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</si>
  <si>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</si>
  <si>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</si>
  <si>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</si>
  <si>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</si>
  <si>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</si>
  <si>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</si>
  <si>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</si>
  <si>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</si>
  <si>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</si>
  <si>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</si>
  <si>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</si>
  <si>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</si>
  <si>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</si>
  <si>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</si>
  <si>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</si>
  <si>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</si>
  <si>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</si>
  <si>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</si>
  <si>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</si>
  <si>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</si>
  <si>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</si>
  <si>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</si>
  <si>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</si>
  <si>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</si>
  <si>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</si>
  <si>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</si>
  <si>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</si>
  <si>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</si>
  <si>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</si>
  <si>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</si>
  <si>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</si>
  <si>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</si>
  <si>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</si>
  <si>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</si>
  <si>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</si>
  <si>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</si>
  <si>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</si>
  <si>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</si>
  <si>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</si>
  <si>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</si>
  <si>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</si>
  <si>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</si>
  <si>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</si>
  <si>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</si>
  <si>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</si>
  <si>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</si>
  <si>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</si>
  <si>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</si>
  <si>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</si>
  <si>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</si>
  <si>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</si>
  <si>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</si>
  <si>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</si>
  <si>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</si>
  <si>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</si>
  <si>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</si>
  <si>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</si>
  <si>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</si>
  <si>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</si>
  <si>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</si>
  <si>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</si>
  <si>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</si>
  <si>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</si>
  <si>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</si>
  <si>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</si>
  <si>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</si>
  <si>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</si>
  <si>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</si>
  <si>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</si>
  <si>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</si>
  <si>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</si>
  <si>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</si>
  <si>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</si>
  <si>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</si>
  <si>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</si>
  <si>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</si>
  <si>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</si>
  <si>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</si>
  <si>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</si>
  <si>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</si>
  <si>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</si>
  <si>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</si>
  <si>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</si>
  <si>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</si>
  <si>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</si>
  <si>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</si>
  <si>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</si>
  <si>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</si>
  <si>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</si>
  <si>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</si>
  <si>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</si>
  <si>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</si>
  <si>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</si>
  <si>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</si>
  <si>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</si>
  <si>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</si>
  <si>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</si>
  <si>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</si>
  <si>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</si>
  <si>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</si>
  <si>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</si>
  <si>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</si>
  <si>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</si>
  <si>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</si>
  <si>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</si>
  <si>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</si>
  <si>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</si>
  <si>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</si>
  <si>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</si>
  <si>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</si>
  <si>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</si>
  <si>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</si>
  <si>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</si>
  <si>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</si>
  <si>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</si>
  <si>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</si>
  <si>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</si>
  <si>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</si>
  <si>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</si>
  <si>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</si>
  <si>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</si>
  <si>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</si>
  <si>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</si>
  <si>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</si>
  <si>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</si>
  <si>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</si>
  <si>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</si>
  <si>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</si>
  <si>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</si>
  <si>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</si>
  <si>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</si>
  <si>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</si>
  <si>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</si>
  <si>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</si>
  <si>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</si>
  <si>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</si>
  <si>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</si>
  <si>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</si>
  <si>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</si>
  <si>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</si>
  <si>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</si>
  <si>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</si>
  <si>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</si>
  <si>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</si>
  <si>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</si>
  <si>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</si>
  <si>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</si>
  <si>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</si>
  <si>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</si>
  <si>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</si>
  <si>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</si>
  <si>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</si>
  <si>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</si>
  <si>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</si>
  <si>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</si>
  <si>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</si>
  <si>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</si>
  <si>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</si>
  <si>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</si>
  <si>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</si>
  <si>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</si>
  <si>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</si>
  <si>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</si>
  <si>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</si>
  <si>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</si>
  <si>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</si>
  <si>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</si>
  <si>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</si>
  <si>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</si>
  <si>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</si>
  <si>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</si>
  <si>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</si>
  <si>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</si>
  <si>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</si>
  <si>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</si>
  <si>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</si>
  <si>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</si>
  <si>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</si>
  <si>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</si>
  <si>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</si>
  <si>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</si>
  <si>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</si>
  <si>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</si>
  <si>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</si>
  <si>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</si>
  <si>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</si>
  <si>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</si>
  <si>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</si>
  <si>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</si>
  <si>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</si>
  <si>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</si>
  <si>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</si>
  <si>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</si>
  <si>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</si>
  <si>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</si>
  <si>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</si>
  <si>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</si>
  <si>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</si>
  <si>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</si>
  <si>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</si>
  <si>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</si>
  <si>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</si>
  <si>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</si>
  <si>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</si>
  <si>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</si>
  <si>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</si>
  <si>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</si>
  <si>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</si>
  <si>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</si>
  <si>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</si>
  <si>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</si>
  <si>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</si>
  <si>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</si>
  <si>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</si>
  <si>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</si>
  <si>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</si>
  <si>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</si>
  <si>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</si>
  <si>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</si>
  <si>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</si>
  <si>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</si>
  <si>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</si>
  <si>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</si>
  <si>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</si>
  <si>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</si>
  <si>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</si>
  <si>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</si>
  <si>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</si>
  <si>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</si>
  <si>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</si>
  <si>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</si>
  <si>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</si>
  <si>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</si>
  <si>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</si>
  <si>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</si>
  <si>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</si>
  <si>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</si>
  <si>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</si>
  <si>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</si>
  <si>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</si>
  <si>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</si>
  <si>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</si>
  <si>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</si>
  <si>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</si>
  <si>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</si>
  <si>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</si>
  <si>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</si>
  <si>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</si>
  <si>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</si>
  <si>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</si>
  <si>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</si>
  <si>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</si>
  <si>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</si>
  <si>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</si>
  <si>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</si>
  <si>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</si>
  <si>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</si>
  <si>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</si>
  <si>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</si>
  <si>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</si>
  <si>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</si>
  <si>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</si>
  <si>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</si>
  <si>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</si>
  <si>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</si>
  <si>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</si>
  <si>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</si>
  <si>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</si>
  <si>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</si>
  <si>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</si>
  <si>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</si>
  <si>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</si>
  <si>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</si>
  <si>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</si>
  <si>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</si>
  <si>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</si>
  <si>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</si>
  <si>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</si>
  <si>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</si>
  <si>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</si>
  <si>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</si>
  <si>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</si>
  <si>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</si>
  <si>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</si>
  <si>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</si>
  <si>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</si>
  <si>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</si>
  <si>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</si>
  <si>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</si>
  <si>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</si>
  <si>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</si>
  <si>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</si>
  <si>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</si>
  <si>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</si>
  <si>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</si>
  <si>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</si>
  <si>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</si>
  <si>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</si>
  <si>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</si>
  <si>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</si>
  <si>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</si>
  <si>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</si>
  <si>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</si>
  <si>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</si>
  <si>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</si>
  <si>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</si>
  <si>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</si>
  <si>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</si>
  <si>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</si>
  <si>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</si>
  <si>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</si>
  <si>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</si>
  <si>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</si>
  <si>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</si>
  <si>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</si>
  <si>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</si>
  <si>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</si>
  <si>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</si>
  <si>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</si>
  <si>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</si>
  <si>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</si>
  <si>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</si>
  <si>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</si>
  <si>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</si>
  <si>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</si>
  <si>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</si>
  <si>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</si>
  <si>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</si>
  <si>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</si>
  <si>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</si>
  <si>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</si>
  <si>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</si>
  <si>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</si>
  <si>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</si>
  <si>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</si>
  <si>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</si>
  <si>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</si>
  <si>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</si>
  <si>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</si>
  <si>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</si>
  <si>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</si>
  <si>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</si>
  <si>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</si>
  <si>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</si>
  <si>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</si>
  <si>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</si>
  <si>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</si>
  <si>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</si>
  <si>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</si>
  <si>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</si>
  <si>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</si>
  <si>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</si>
  <si>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</si>
  <si>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</si>
  <si>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</si>
  <si>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</si>
  <si>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</si>
  <si>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</si>
  <si>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</si>
  <si>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</si>
  <si>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</si>
  <si>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</si>
  <si>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</si>
  <si>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</si>
  <si>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</si>
  <si>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</si>
  <si>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</si>
  <si>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</si>
  <si>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</si>
  <si>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</si>
  <si>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</si>
  <si>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</si>
  <si>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</si>
  <si>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</si>
  <si>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</si>
  <si>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</si>
  <si>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</si>
  <si>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</si>
  <si>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</si>
  <si>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</si>
  <si>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</si>
  <si>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</si>
  <si>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</si>
  <si>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</si>
  <si>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</si>
  <si>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</si>
  <si>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</si>
  <si>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</si>
  <si>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</si>
  <si>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</si>
  <si>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</si>
  <si>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</si>
  <si>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</si>
  <si>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</si>
  <si>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</si>
  <si>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</si>
  <si>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</si>
  <si>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</si>
  <si>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</si>
  <si>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</si>
  <si>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</si>
  <si>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</si>
  <si>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</si>
  <si>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</si>
  <si>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</si>
  <si>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</si>
  <si>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</si>
  <si>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</si>
  <si>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</si>
  <si>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</si>
  <si>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</si>
  <si>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</si>
  <si>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</si>
  <si>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</si>
  <si>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</si>
  <si>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</si>
  <si>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</si>
  <si>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</si>
  <si>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</si>
  <si>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</si>
  <si>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</si>
  <si>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</si>
  <si>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</si>
  <si>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</si>
  <si>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</si>
  <si>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</si>
  <si>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</si>
  <si>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</si>
  <si>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</si>
  <si>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</si>
  <si>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</si>
  <si>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</si>
  <si>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</si>
  <si>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</si>
  <si>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</si>
  <si>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</si>
  <si>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</si>
  <si>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</si>
  <si>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</si>
  <si>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</si>
  <si>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</si>
  <si>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</si>
  <si>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</si>
  <si>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</si>
  <si>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</si>
  <si>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</si>
  <si>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</si>
  <si>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</si>
  <si>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</si>
  <si>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</si>
  <si>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</si>
  <si>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</si>
  <si>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</si>
  <si>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</si>
  <si>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</si>
  <si>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</si>
  <si>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</si>
  <si>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</si>
  <si>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</si>
  <si>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</si>
  <si>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</si>
  <si>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</si>
  <si>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</si>
  <si>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</si>
  <si>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</si>
  <si>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</si>
  <si>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</si>
  <si>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</si>
  <si>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</si>
  <si>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</si>
  <si>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</si>
  <si>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</si>
  <si>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</si>
  <si>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</si>
  <si>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</si>
  <si>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</si>
  <si>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</si>
  <si>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</si>
  <si>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</si>
  <si>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</si>
  <si>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</si>
  <si>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</si>
  <si>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</si>
  <si>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</si>
  <si>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</si>
  <si>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</si>
  <si>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</si>
  <si>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</si>
  <si>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</si>
  <si>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</si>
  <si>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</si>
  <si>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</si>
  <si>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</si>
  <si>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</si>
  <si>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</si>
  <si>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</si>
  <si>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</si>
  <si>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</si>
  <si>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</si>
  <si>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</si>
  <si>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</si>
  <si>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</si>
  <si>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</si>
  <si>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</si>
  <si>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</si>
  <si>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</si>
  <si>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</si>
  <si>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</si>
  <si>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</si>
  <si>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</si>
  <si>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</si>
  <si>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</si>
  <si>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</si>
  <si>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</si>
  <si>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</si>
  <si>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</si>
  <si>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</si>
  <si>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</si>
  <si>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</si>
  <si>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</si>
  <si>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</si>
  <si>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</si>
  <si>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</si>
  <si>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</si>
  <si>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</si>
  <si>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</si>
  <si>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</si>
  <si>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</si>
  <si>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</si>
  <si>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</si>
  <si>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</si>
  <si>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</si>
  <si>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</si>
  <si>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</si>
  <si>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</si>
  <si>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</si>
  <si>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</si>
  <si>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</si>
  <si>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</si>
  <si>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</si>
  <si>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</si>
  <si>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</si>
  <si>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</si>
  <si>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</si>
  <si>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</si>
  <si>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</si>
  <si>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</si>
  <si>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</si>
  <si>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</si>
  <si>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</si>
  <si>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</si>
  <si>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</si>
  <si>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</si>
  <si>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</si>
  <si>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</si>
  <si>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</si>
  <si>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</si>
  <si>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</si>
  <si>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</si>
  <si>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</si>
  <si>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</si>
  <si>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</si>
  <si>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</si>
  <si>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</si>
  <si>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</si>
  <si>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</si>
  <si>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</si>
  <si>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</si>
  <si>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</si>
  <si>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</si>
  <si>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</si>
  <si>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</si>
  <si>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</si>
  <si>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</si>
  <si>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</si>
  <si>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</si>
  <si>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</si>
  <si>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</si>
  <si>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</si>
  <si>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</si>
  <si>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</si>
  <si>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</si>
  <si>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</si>
  <si>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</si>
  <si>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</si>
  <si>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</si>
  <si>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</si>
  <si>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</si>
  <si>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</si>
  <si>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</si>
  <si>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</si>
  <si>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</si>
  <si>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</si>
  <si>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</si>
  <si>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</si>
  <si>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</si>
  <si>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</si>
  <si>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</si>
  <si>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</si>
  <si>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</si>
  <si>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</si>
  <si>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</si>
  <si>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</si>
  <si>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</si>
  <si>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</si>
  <si>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</si>
  <si>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</si>
  <si>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</si>
  <si>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</si>
  <si>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</si>
  <si>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</si>
  <si>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</si>
  <si>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</si>
  <si>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</si>
  <si>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</si>
  <si>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</si>
  <si>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</si>
  <si>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</si>
  <si>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</si>
  <si>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</si>
  <si>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</si>
  <si>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</si>
  <si>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</si>
  <si>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</si>
  <si>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</si>
  <si>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</si>
  <si>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</si>
  <si>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</si>
  <si>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</si>
  <si>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</si>
  <si>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</si>
  <si>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</si>
  <si>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</si>
  <si>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</si>
  <si>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</si>
  <si>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</si>
  <si>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</si>
  <si>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</si>
  <si>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</si>
  <si>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</si>
  <si>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</si>
  <si>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</si>
  <si>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</si>
  <si>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</si>
  <si>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</si>
  <si>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</si>
  <si>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</si>
  <si>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</si>
  <si>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</si>
  <si>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</si>
  <si>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</si>
  <si>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</si>
  <si>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</si>
  <si>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</si>
  <si>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</si>
  <si>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</si>
  <si>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</si>
  <si>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</si>
  <si>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</si>
  <si>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</si>
  <si>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</si>
  <si>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</si>
  <si>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</si>
  <si>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</si>
  <si>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</si>
  <si>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</si>
  <si>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</si>
  <si>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</si>
  <si>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</si>
  <si>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</si>
  <si>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</si>
  <si>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</si>
  <si>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</si>
  <si>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</si>
  <si>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</si>
  <si>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</si>
  <si>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</si>
  <si>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</si>
  <si>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</si>
  <si>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</si>
  <si>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</si>
  <si>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</si>
  <si>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</si>
  <si>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</si>
  <si>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</si>
  <si>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</si>
  <si>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</si>
  <si>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</si>
  <si>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</si>
  <si>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</si>
  <si>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</si>
  <si>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</si>
  <si>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</si>
  <si>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</si>
  <si>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</si>
  <si>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</si>
  <si>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</si>
  <si>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</si>
  <si>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</si>
  <si>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</si>
  <si>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</si>
  <si>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</si>
  <si>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</si>
  <si>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</si>
  <si>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</si>
  <si>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</si>
  <si>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</si>
  <si>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</si>
  <si>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</si>
  <si>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</si>
  <si>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</si>
  <si>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</si>
  <si>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</si>
  <si>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</si>
  <si>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</si>
  <si>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</si>
  <si>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</si>
  <si>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</si>
  <si>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</si>
  <si>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</si>
  <si>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</si>
  <si>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</si>
  <si>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</si>
  <si>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</si>
  <si>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</si>
  <si>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</si>
  <si>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</si>
  <si>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</si>
  <si>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</si>
  <si>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</si>
  <si>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</si>
  <si>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</si>
  <si>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</si>
  <si>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</si>
  <si>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</si>
  <si>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</si>
  <si>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</si>
  <si>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</si>
  <si>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</si>
  <si>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</si>
  <si>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</si>
  <si>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</si>
  <si>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</si>
  <si>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</si>
  <si>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</si>
  <si>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</si>
  <si>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</si>
  <si>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</si>
  <si>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</si>
  <si>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</si>
  <si>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</si>
  <si>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</si>
  <si>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</si>
  <si>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</si>
  <si>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</si>
  <si>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</si>
  <si>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</si>
  <si>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</si>
  <si>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</si>
  <si>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</si>
  <si>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</si>
  <si>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</si>
  <si>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</si>
  <si>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</si>
  <si>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</si>
  <si>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</si>
  <si>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</si>
  <si>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</si>
  <si>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</si>
  <si>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</si>
  <si>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</si>
  <si>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</si>
  <si>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</si>
  <si>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</si>
  <si>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</si>
  <si>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</si>
  <si>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</si>
  <si>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</si>
  <si>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</si>
  <si>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</si>
  <si>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</si>
  <si>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</si>
  <si>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</si>
  <si>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</si>
  <si>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</si>
  <si>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</si>
  <si>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</si>
  <si>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</si>
  <si>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</si>
  <si>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</si>
  <si>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</si>
  <si>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</si>
  <si>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</si>
  <si>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</si>
  <si>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</si>
  <si>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</si>
  <si>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</si>
  <si>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</si>
  <si>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</si>
  <si>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</si>
  <si>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</si>
  <si>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</si>
  <si>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</si>
  <si>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</si>
  <si>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</si>
  <si>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</si>
  <si>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</si>
  <si>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</si>
  <si>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</si>
  <si>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</si>
  <si>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</si>
  <si>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</si>
  <si>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</si>
  <si>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</si>
  <si>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</si>
  <si>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</si>
  <si>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</si>
  <si>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</si>
  <si>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</si>
  <si>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</si>
  <si>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</si>
  <si>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</si>
  <si>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</si>
  <si>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</si>
  <si>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</si>
  <si>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</si>
  <si>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</si>
  <si>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</si>
  <si>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</si>
  <si>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</si>
  <si>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</si>
  <si>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</si>
  <si>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</si>
  <si>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</si>
  <si>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</si>
  <si>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</si>
  <si>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</si>
  <si>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</si>
  <si>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</si>
  <si>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</si>
  <si>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</si>
  <si>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</si>
  <si>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</si>
  <si>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</si>
  <si>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</si>
  <si>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</si>
  <si>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</si>
  <si>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</si>
  <si>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</si>
  <si>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</si>
  <si>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</si>
  <si>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</si>
  <si>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</si>
  <si>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</si>
  <si>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</si>
  <si>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</si>
  <si>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</si>
  <si>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</si>
  <si>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</si>
  <si>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</si>
  <si>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</si>
  <si>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</si>
  <si>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</si>
  <si>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</si>
  <si>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</si>
  <si>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</si>
  <si>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</si>
  <si>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</si>
  <si>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</si>
  <si>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</si>
  <si>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</si>
  <si>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</si>
  <si>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</si>
  <si>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</si>
  <si>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</si>
  <si>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</si>
  <si>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</si>
  <si>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</si>
  <si>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</si>
  <si>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</si>
  <si>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</si>
  <si>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</si>
  <si>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</si>
  <si>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</si>
  <si>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</si>
  <si>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</si>
  <si>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</si>
  <si>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</si>
  <si>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</si>
  <si>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</si>
  <si>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</si>
  <si>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</si>
  <si>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</si>
  <si>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</si>
  <si>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</si>
  <si>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</si>
  <si>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</si>
  <si>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</si>
  <si>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</si>
  <si>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</si>
  <si>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</si>
  <si>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</si>
  <si>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</si>
  <si>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</si>
  <si>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</si>
  <si>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</si>
  <si>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</si>
  <si>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</si>
  <si>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</si>
  <si>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</si>
  <si>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</si>
  <si>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</si>
  <si>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</si>
  <si>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</si>
  <si>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</si>
  <si>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</si>
  <si>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</si>
  <si>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</si>
  <si>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</si>
  <si>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</si>
  <si>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</si>
  <si>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</si>
  <si>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</si>
  <si>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</si>
  <si>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</si>
  <si>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</si>
  <si>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</si>
  <si>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</si>
  <si>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</si>
  <si>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</si>
  <si>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</si>
  <si>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</si>
  <si>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</si>
  <si>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</si>
  <si>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</si>
  <si>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</si>
  <si>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</si>
  <si>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</si>
  <si>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</si>
  <si>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</si>
  <si>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</si>
  <si>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</si>
  <si>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</si>
  <si>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</si>
  <si>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</si>
  <si>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</si>
  <si>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</si>
  <si>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</si>
  <si>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</si>
  <si>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</si>
  <si>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</si>
  <si>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</si>
  <si>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</si>
  <si>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</si>
  <si>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</si>
  <si>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</si>
  <si>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</si>
  <si>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</si>
  <si>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</si>
  <si>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</si>
  <si>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</si>
  <si>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</si>
  <si>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</si>
  <si>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</si>
  <si>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</si>
  <si>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</si>
  <si>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</si>
  <si>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</si>
  <si>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</si>
  <si>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</si>
  <si>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</si>
  <si>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</si>
  <si>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</si>
  <si>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</si>
  <si>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</si>
  <si>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</si>
  <si>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</si>
  <si>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</si>
  <si>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</si>
  <si>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</si>
  <si>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</si>
  <si>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</si>
  <si>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</si>
  <si>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</si>
  <si>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</si>
  <si>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</si>
  <si>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</si>
  <si>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</si>
  <si>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</si>
  <si>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</si>
  <si>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</si>
  <si>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</si>
  <si>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</si>
  <si>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</si>
  <si>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</si>
  <si>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</si>
  <si>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</si>
  <si>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</si>
  <si>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</si>
  <si>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</si>
  <si>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</si>
  <si>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</si>
  <si>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</si>
  <si>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</si>
  <si>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</si>
  <si>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</si>
  <si>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</si>
  <si>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</si>
  <si>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</si>
  <si>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</si>
  <si>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</si>
  <si>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</si>
  <si>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</si>
  <si>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</si>
  <si>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</si>
  <si>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</si>
  <si>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</si>
  <si>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</si>
  <si>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</si>
  <si>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</si>
  <si>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</si>
  <si>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</si>
  <si>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</si>
  <si>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</si>
  <si>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</si>
  <si>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</si>
  <si>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</si>
  <si>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</si>
  <si>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</si>
  <si>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</si>
  <si>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</si>
  <si>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</si>
  <si>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</si>
  <si>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</si>
  <si>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</si>
  <si>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</si>
  <si>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</si>
  <si>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</si>
  <si>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</si>
  <si>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</si>
  <si>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</si>
  <si>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</si>
  <si>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</si>
  <si>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</si>
  <si>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</si>
  <si>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</si>
  <si>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</si>
  <si>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</si>
  <si>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</si>
  <si>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</si>
  <si>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</si>
  <si>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</si>
  <si>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</si>
  <si>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</si>
  <si>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</si>
  <si>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</si>
  <si>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</si>
  <si>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</si>
  <si>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</si>
  <si>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</si>
  <si>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</si>
  <si>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</si>
  <si>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</si>
  <si>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</si>
  <si>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</si>
  <si>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</si>
  <si>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</si>
  <si>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</si>
  <si>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</si>
  <si>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</si>
  <si>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</si>
  <si>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</si>
  <si>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</si>
  <si>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</si>
  <si>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</si>
  <si>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</si>
  <si>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</si>
  <si>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</si>
  <si>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</si>
  <si>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</si>
  <si>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</si>
  <si>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</si>
  <si>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</si>
  <si>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</si>
  <si>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</si>
  <si>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</si>
  <si>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</si>
  <si>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</si>
  <si>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</si>
  <si>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</si>
  <si>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</si>
  <si>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</si>
  <si>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</si>
  <si>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</si>
  <si>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</si>
  <si>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</si>
  <si>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</si>
  <si>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</si>
  <si>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</si>
  <si>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</si>
  <si>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</si>
  <si>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</si>
  <si>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</si>
  <si>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</si>
  <si>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</si>
  <si>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</si>
  <si>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</si>
  <si>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</si>
  <si>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</si>
  <si>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</si>
  <si>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</si>
  <si>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</si>
  <si>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</si>
  <si>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</si>
  <si>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</si>
  <si>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</si>
  <si>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</si>
  <si>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</si>
  <si>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</si>
  <si>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</si>
  <si>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</si>
  <si>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</si>
  <si>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</si>
  <si>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</si>
  <si>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</si>
  <si>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</si>
  <si>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</si>
  <si>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</si>
  <si>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</si>
  <si>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</si>
  <si>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</si>
  <si>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</si>
  <si>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</si>
  <si>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</si>
  <si>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</si>
  <si>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</si>
  <si>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</si>
  <si>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</si>
  <si>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</si>
  <si>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</si>
  <si>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</si>
  <si>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</si>
  <si>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</si>
  <si>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</si>
  <si>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</si>
  <si>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</si>
  <si>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</si>
  <si>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</si>
  <si>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</si>
  <si>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</si>
  <si>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</si>
  <si>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</si>
  <si>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</si>
  <si>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</si>
  <si>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</si>
  <si>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</si>
  <si>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</si>
  <si>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</si>
  <si>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</si>
  <si>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</si>
  <si>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</si>
  <si>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</si>
  <si>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</si>
  <si>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</si>
  <si>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</si>
  <si>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</si>
  <si>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</si>
  <si>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</si>
  <si>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</si>
  <si>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</si>
  <si>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</si>
  <si>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</si>
  <si>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</si>
  <si>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</si>
  <si>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</si>
  <si>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</si>
  <si>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</si>
  <si>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</si>
  <si>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</si>
  <si>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</si>
  <si>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</si>
  <si>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</si>
  <si>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</si>
  <si>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</si>
  <si>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</si>
  <si>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</si>
  <si>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</si>
  <si>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</si>
  <si>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</si>
  <si>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</si>
  <si>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</si>
  <si>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</si>
  <si>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</si>
  <si>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</si>
  <si>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</si>
  <si>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</si>
  <si>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</si>
  <si>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</si>
  <si>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</si>
  <si>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</si>
  <si>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</si>
  <si>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</si>
  <si>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</si>
  <si>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</si>
  <si>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</si>
  <si>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</si>
  <si>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</si>
  <si>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</si>
  <si>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</si>
  <si>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</si>
  <si>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</si>
  <si>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</si>
  <si>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</si>
  <si>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</si>
  <si>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</si>
  <si>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</si>
  <si>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</si>
  <si>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</si>
  <si>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</si>
  <si>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</si>
  <si>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</si>
  <si>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</si>
  <si>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</si>
  <si>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</si>
  <si>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</si>
  <si>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</si>
  <si>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</si>
  <si>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</si>
  <si>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</si>
  <si>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</si>
  <si>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</si>
  <si>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</si>
  <si>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</si>
  <si>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</si>
  <si>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Jonard Industries Corp.. DBA Jonard Tools</t>
  </si>
  <si>
    <t>Edward Scirbona</t>
  </si>
  <si>
    <t>sales@jonard.com</t>
  </si>
  <si>
    <t>914-793-0700</t>
  </si>
  <si>
    <t>Director of Engineering</t>
  </si>
  <si>
    <t>escirbona@jonard.com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</si>
</sst>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jonar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scirbona@jon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F52"/>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6" sqref="A46"/>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15507</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15508</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15509</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15507</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15510</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15511</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2" t="s">
        <v>15509</v>
      </c>
      <c r="E21" s="403"/>
      <c r="F21" s="403"/>
      <c r="G21" s="403"/>
      <c r="H21" s="403"/>
      <c r="I21" s="403"/>
      <c r="J21" s="40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3">
        <v>44316</v>
      </c>
      <c r="E22" s="434"/>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5" t="str">
        <f ca="1">OFFSET(L!$C$1,MATCH("Declaration"&amp;ADDRESS(ROW(),COLUMN(),4),L!$A:$A,0)-1,SL,,)</f>
        <v>Answer the following questions 1 - 8 based on the declaration scope indicated above</v>
      </c>
      <c r="C24" s="435"/>
      <c r="D24" s="435"/>
      <c r="E24" s="435"/>
      <c r="F24" s="435"/>
      <c r="G24" s="435"/>
      <c r="H24" s="435"/>
      <c r="I24" s="435"/>
      <c r="J24" s="43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98" t="str">
        <f ca="1">D25</f>
        <v>Answer</v>
      </c>
      <c r="E31" s="398"/>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8" t="str">
        <f ca="1">D25</f>
        <v>Answer</v>
      </c>
      <c r="E37" s="398"/>
      <c r="F37" s="21"/>
      <c r="G37" s="55" t="str">
        <f ca="1">G25</f>
        <v>Comments</v>
      </c>
      <c r="H37" s="401"/>
      <c r="I37" s="401"/>
      <c r="J37" s="401"/>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98" t="str">
        <f ca="1">D25</f>
        <v>Answer</v>
      </c>
      <c r="E43" s="398"/>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9"/>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499</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499</v>
      </c>
      <c r="E77" s="379"/>
      <c r="F77" s="68"/>
      <c r="G77" s="406"/>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499</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499</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87" t="s">
        <v>499</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2" priority="69" stopIfTrue="1">
      <formula>AND(OR($D$26="No",AND($D$26="Yes",$D$32="No")),OR($D$27="No",AND($D$27="Yes",$D$33="No")),OR($D$28="No",AND($D$28="Yes",$D$34="No")),OR($D$29="No",AND($D$29="Yes",$D$35="No")))</formula>
    </cfRule>
    <cfRule type="expression" dxfId="101" priority="70" stopIfTrue="1">
      <formula>IF(D75="",TRUE)</formula>
    </cfRule>
  </conditionalFormatting>
  <conditionalFormatting sqref="G77:J77">
    <cfRule type="expression" dxfId="100" priority="41" stopIfTrue="1">
      <formula>IF(AND($D$77="Yes",$G$77=""),TRUE)</formula>
    </cfRule>
  </conditionalFormatting>
  <conditionalFormatting sqref="D26:E26">
    <cfRule type="expression" dxfId="99" priority="121" stopIfTrue="1">
      <formula>IF($D$26="",TRUE)</formula>
    </cfRule>
  </conditionalFormatting>
  <conditionalFormatting sqref="D27:E27">
    <cfRule type="expression" dxfId="98" priority="128" stopIfTrue="1">
      <formula>IF($D$27="",TRUE)</formula>
    </cfRule>
  </conditionalFormatting>
  <conditionalFormatting sqref="D28:E28">
    <cfRule type="expression" dxfId="97" priority="129" stopIfTrue="1">
      <formula>IF($D$28="",TRUE)</formula>
    </cfRule>
  </conditionalFormatting>
  <conditionalFormatting sqref="D29:E29">
    <cfRule type="expression" dxfId="96" priority="130" stopIfTrue="1">
      <formula>IF($D$29="",TRUE)</formula>
    </cfRule>
  </conditionalFormatting>
  <conditionalFormatting sqref="D8:J8">
    <cfRule type="expression" dxfId="95" priority="135" stopIfTrue="1">
      <formula>IF($D$8="",TRUE)</formula>
    </cfRule>
  </conditionalFormatting>
  <conditionalFormatting sqref="D9:G9">
    <cfRule type="expression" dxfId="94" priority="136" stopIfTrue="1">
      <formula>IF($D$9="",TRUE)</formula>
    </cfRule>
  </conditionalFormatting>
  <conditionalFormatting sqref="D22:E22">
    <cfRule type="expression" dxfId="93" priority="143" stopIfTrue="1">
      <formula>IF($D$22="",TRUE)</formula>
    </cfRule>
  </conditionalFormatting>
  <conditionalFormatting sqref="D10:J10">
    <cfRule type="expression" dxfId="92" priority="40" stopIfTrue="1">
      <formula>IF($D$9=$Q$9,TRUE)</formula>
    </cfRule>
    <cfRule type="expression" dxfId="91" priority="150" stopIfTrue="1">
      <formula>IF(AND($D$10="",$D$9=$R$9),TRUE)</formula>
    </cfRule>
  </conditionalFormatting>
  <conditionalFormatting sqref="D34:E34 D40:E40 D52:E52 D58:E58 D64:E64 D70:E70">
    <cfRule type="expression" dxfId="90" priority="33" stopIfTrue="1">
      <formula>$P$28=""</formula>
    </cfRule>
  </conditionalFormatting>
  <conditionalFormatting sqref="D35:E35 D41:E41 D53:E53 D59:E59 D65:E65 D71:E71">
    <cfRule type="expression" dxfId="89" priority="148" stopIfTrue="1">
      <formula>$P$29=""</formula>
    </cfRule>
  </conditionalFormatting>
  <conditionalFormatting sqref="D32:E32">
    <cfRule type="expression" dxfId="88" priority="126" stopIfTrue="1">
      <formula>$P$26=""</formula>
    </cfRule>
  </conditionalFormatting>
  <conditionalFormatting sqref="D32:E32">
    <cfRule type="expression" dxfId="87" priority="39" stopIfTrue="1">
      <formula>IF(AND(OR($D$26="Yes",$D$26=""),$D$32=""),1,0)</formula>
    </cfRule>
  </conditionalFormatting>
  <conditionalFormatting sqref="D38 D50 D56 D62 D68">
    <cfRule type="expression" dxfId="86" priority="35" stopIfTrue="1">
      <formula>$P$32=""</formula>
    </cfRule>
  </conditionalFormatting>
  <conditionalFormatting sqref="D39:E39 D51 D57 D63 D69">
    <cfRule type="expression" dxfId="85" priority="34" stopIfTrue="1">
      <formula>$P$33=""</formula>
    </cfRule>
  </conditionalFormatting>
  <conditionalFormatting sqref="D40 D52 D58 D64 D70">
    <cfRule type="expression" dxfId="84" priority="24" stopIfTrue="1">
      <formula>$P$34=""</formula>
    </cfRule>
    <cfRule type="expression" dxfId="83" priority="146" stopIfTrue="1">
      <formula>IF(AND(OR($D$28="Yes",$D$28=""),D40=""),1,0)</formula>
    </cfRule>
  </conditionalFormatting>
  <conditionalFormatting sqref="D41 D53 D59 D65 D71">
    <cfRule type="expression" dxfId="82" priority="32" stopIfTrue="1">
      <formula>$P$35=""</formula>
    </cfRule>
  </conditionalFormatting>
  <conditionalFormatting sqref="D38:E38 D50:E50 D56:E56 D62:E62 D68:E68">
    <cfRule type="expression" dxfId="81" priority="37" stopIfTrue="1">
      <formula>$P$26=""</formula>
    </cfRule>
    <cfRule type="expression" dxfId="80" priority="38" stopIfTrue="1">
      <formula>IF(AND(OR($D$26="Yes",$D$26=""),D38=""),1,0)</formula>
    </cfRule>
  </conditionalFormatting>
  <conditionalFormatting sqref="G85:J85">
    <cfRule type="expression" dxfId="79" priority="31" stopIfTrue="1">
      <formula>IF(AND($D$85="Yes, using other format (describe)",$G$85=""),TRUE)</formula>
    </cfRule>
  </conditionalFormatting>
  <conditionalFormatting sqref="D39:E39 D51:E51 D57:E57 D63:E63 D69:E69">
    <cfRule type="expression" dxfId="78" priority="144" stopIfTrue="1">
      <formula>$P$39=""</formula>
    </cfRule>
    <cfRule type="expression" dxfId="77" priority="145" stopIfTrue="1">
      <formula>IF(AND(OR($D$27="Yes",$D$27=""),D39=""),1,0)</formula>
    </cfRule>
  </conditionalFormatting>
  <conditionalFormatting sqref="D33:E33">
    <cfRule type="expression" dxfId="76" priority="26" stopIfTrue="1">
      <formula>IF(AND(OR($D$27="Yes",$D$27=""),$D$33=""),1,0)</formula>
    </cfRule>
    <cfRule type="expression" dxfId="75" priority="27" stopIfTrue="1">
      <formula>$P$27=""</formula>
    </cfRule>
  </conditionalFormatting>
  <conditionalFormatting sqref="D34:E34">
    <cfRule type="expression" dxfId="74" priority="147" stopIfTrue="1">
      <formula>IF(AND(OR($D$28="Yes",$D$28=""),$D$34=""),1,0)</formula>
    </cfRule>
  </conditionalFormatting>
  <conditionalFormatting sqref="D41:E41 D53:E53 D59:E59 D65:E65 D71:E71">
    <cfRule type="expression" dxfId="73" priority="149" stopIfTrue="1">
      <formula>IF(AND(OR($D$29="Yes",$D$29=""),D41=""),1,0)</formula>
    </cfRule>
  </conditionalFormatting>
  <conditionalFormatting sqref="D35:E35">
    <cfRule type="expression" dxfId="72" priority="23" stopIfTrue="1">
      <formula>IF(AND(OR($D$29="Yes",$D$29=""),$D$35=""),1,0)</formula>
    </cfRule>
  </conditionalFormatting>
  <conditionalFormatting sqref="D46:E46">
    <cfRule type="expression" dxfId="71" priority="9" stopIfTrue="1">
      <formula>$P$28=""</formula>
    </cfRule>
  </conditionalFormatting>
  <conditionalFormatting sqref="D47:E47">
    <cfRule type="expression" dxfId="70" priority="17" stopIfTrue="1">
      <formula>$P$29=""</formula>
    </cfRule>
  </conditionalFormatting>
  <conditionalFormatting sqref="D44">
    <cfRule type="expression" dxfId="69" priority="11" stopIfTrue="1">
      <formula>$P$32=""</formula>
    </cfRule>
  </conditionalFormatting>
  <conditionalFormatting sqref="D45">
    <cfRule type="expression" dxfId="68" priority="10" stopIfTrue="1">
      <formula>$P$33=""</formula>
    </cfRule>
  </conditionalFormatting>
  <conditionalFormatting sqref="D46">
    <cfRule type="expression" dxfId="67" priority="7" stopIfTrue="1">
      <formula>$P$34=""</formula>
    </cfRule>
    <cfRule type="expression" dxfId="66" priority="16" stopIfTrue="1">
      <formula>IF(AND(OR($D$28="Yes",$D$28=""),D46=""),1,0)</formula>
    </cfRule>
  </conditionalFormatting>
  <conditionalFormatting sqref="D47">
    <cfRule type="expression" dxfId="65" priority="8" stopIfTrue="1">
      <formula>$P$35=""</formula>
    </cfRule>
  </conditionalFormatting>
  <conditionalFormatting sqref="D44:E44">
    <cfRule type="expression" dxfId="64" priority="12" stopIfTrue="1">
      <formula>$P$26=""</formula>
    </cfRule>
    <cfRule type="expression" dxfId="63" priority="13" stopIfTrue="1">
      <formula>IF(AND(OR($D$26="Yes",$D$26=""),D44=""),1,0)</formula>
    </cfRule>
  </conditionalFormatting>
  <conditionalFormatting sqref="D45:E45">
    <cfRule type="expression" dxfId="62" priority="14" stopIfTrue="1">
      <formula>$P$39=""</formula>
    </cfRule>
    <cfRule type="expression" dxfId="61" priority="15" stopIfTrue="1">
      <formula>IF(AND(OR($D$27="Yes",$D$27=""),D45=""),1,0)</formula>
    </cfRule>
  </conditionalFormatting>
  <conditionalFormatting sqref="D47:E47">
    <cfRule type="expression" dxfId="60" priority="18" stopIfTrue="1">
      <formula>IF(AND(OR($D$29="Yes",$D$29=""),D47=""),1,0)</formula>
    </cfRule>
  </conditionalFormatting>
  <conditionalFormatting sqref="D15:J15">
    <cfRule type="expression" dxfId="59" priority="3" stopIfTrue="1">
      <formula>IF($D$15="",TRUE)</formula>
    </cfRule>
  </conditionalFormatting>
  <conditionalFormatting sqref="D16:J16">
    <cfRule type="expression" dxfId="58" priority="4" stopIfTrue="1">
      <formula>IF($D$16="",TRUE)</formula>
    </cfRule>
  </conditionalFormatting>
  <conditionalFormatting sqref="D17:J17">
    <cfRule type="expression" dxfId="57" priority="5" stopIfTrue="1">
      <formula>IF($D$17="",TRUE)</formula>
    </cfRule>
  </conditionalFormatting>
  <conditionalFormatting sqref="D18:J18">
    <cfRule type="expression" dxfId="56" priority="6" stopIfTrue="1">
      <formula>IF($D$18="",TRUE)</formula>
    </cfRule>
  </conditionalFormatting>
  <conditionalFormatting sqref="D20:J20">
    <cfRule type="expression" dxfId="55" priority="1" stopIfTrue="1">
      <formula>IF($D$20="",TRUE)</formula>
    </cfRule>
  </conditionalFormatting>
  <conditionalFormatting sqref="D21:J21">
    <cfRule type="expression" dxfId="54" priority="2"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E3D149D-28D4-47F4-BC6D-962446ED60A6}"/>
    <hyperlink ref="D20" r:id="rId4" xr:uid="{BE8C13D3-36F0-48B5-B586-1482FDDC40C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6" t="str">
        <f ca="1">OFFSET(L!$C$1,MATCH("Smelter List"&amp;ADDRESS(ROW(),COLUMN(),4),L!$A:$A,0)-1,SL,,)</f>
        <v>Link to "RMAP Conformant Smelter List"</v>
      </c>
      <c r="K2" s="437"/>
      <c r="L2" s="437"/>
      <c r="M2" s="437"/>
      <c r="N2" s="437"/>
      <c r="O2" s="437"/>
      <c r="P2" s="234"/>
      <c r="Q2" s="235"/>
      <c r="R2" s="236"/>
      <c r="S2" s="236"/>
      <c r="T2" s="236"/>
      <c r="U2" s="267"/>
      <c r="V2" s="267"/>
      <c r="W2" s="268"/>
      <c r="X2" s="267"/>
      <c r="Y2" s="267"/>
      <c r="Z2" s="267"/>
      <c r="AH2" s="176" t="s">
        <v>498</v>
      </c>
    </row>
    <row r="3" spans="1:34" s="269" customFormat="1" ht="243.9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0"/>
      <c r="G3" s="439" t="str">
        <f ca="1">OFFSET(L!$C$1,MATCH("General"&amp;"Cpy",L!$A:$A,0)-1,SL,,)</f>
        <v>© 2020 Responsible Minerals Initiative. All rights reserved.</v>
      </c>
      <c r="H3" s="439"/>
      <c r="I3" s="44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7" sqref="B7"/>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Jonard Industries Corp.. DBA Jonard Tools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Edward Scirbona</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sales@jonard.com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914-793-0700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Edward Scirbona</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escirbona@jonard.com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No</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5"/>
    </row>
    <row r="2" spans="1:6">
      <c r="A2" s="29"/>
      <c r="B2" s="147"/>
      <c r="C2" s="147"/>
      <c r="D2"/>
      <c r="E2" s="30"/>
    </row>
    <row r="3" spans="1:6">
      <c r="A3" s="29"/>
      <c r="B3" s="147"/>
      <c r="C3" s="147"/>
      <c r="D3" s="147"/>
      <c r="E3" s="30"/>
    </row>
    <row r="4" spans="1:6" ht="15.75" customHeight="1">
      <c r="A4" s="29"/>
      <c r="B4" s="442" t="s">
        <v>921</v>
      </c>
      <c r="C4" s="442"/>
      <c r="D4" s="44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5" t="str">
        <f ca="1">OFFSET(L!$C$1,MATCH("General"&amp;"Cpy",L!$A:$A,0)-1,SL,,)</f>
        <v>© 2020 Responsible Minerals Initiative. All rights reserved.</v>
      </c>
      <c r="C1001" s="445"/>
      <c r="D1001" s="445"/>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DeGirolamo</cp:lastModifiedBy>
  <cp:lastPrinted>2015-04-21T20:47:43Z</cp:lastPrinted>
  <dcterms:created xsi:type="dcterms:W3CDTF">2010-06-21T21:00:23Z</dcterms:created>
  <dcterms:modified xsi:type="dcterms:W3CDTF">2021-04-30T17:17:58Z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